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\Desktop\2024 Ek Sınav Başvuru Dilekçe\"/>
    </mc:Choice>
  </mc:AlternateContent>
  <bookViews>
    <workbookView xWindow="0" yWindow="0" windowWidth="24000" windowHeight="9645"/>
  </bookViews>
  <sheets>
    <sheet name="Sayfa1" sheetId="1" r:id="rId1"/>
    <sheet name="Sayfa2" sheetId="2" r:id="rId2"/>
    <sheet name="Sayfa3" sheetId="3" r:id="rId3"/>
  </sheets>
  <definedNames>
    <definedName name="_xlnm._FilterDatabase" localSheetId="1" hidden="1">Sayfa2!$B$2:$E$31</definedName>
    <definedName name="_xlnm._FilterDatabase" localSheetId="2" hidden="1">Sayfa3!$A$2:$C$55</definedName>
  </definedNames>
  <calcPr calcId="162913"/>
</workbook>
</file>

<file path=xl/calcChain.xml><?xml version="1.0" encoding="utf-8"?>
<calcChain xmlns="http://schemas.openxmlformats.org/spreadsheetml/2006/main">
  <c r="J2" i="1" l="1"/>
  <c r="L2" i="1"/>
  <c r="J3" i="1"/>
  <c r="L3" i="1"/>
  <c r="J4" i="1"/>
  <c r="L4" i="1"/>
  <c r="J5" i="1"/>
  <c r="L5" i="1"/>
  <c r="J6" i="1"/>
  <c r="L6" i="1"/>
  <c r="J7" i="1"/>
  <c r="L7" i="1"/>
  <c r="J8" i="1"/>
  <c r="L8" i="1"/>
  <c r="J9" i="1"/>
  <c r="L9" i="1"/>
  <c r="J10" i="1"/>
  <c r="L10" i="1"/>
  <c r="J11" i="1"/>
  <c r="L11" i="1"/>
  <c r="J12" i="1"/>
  <c r="L12" i="1"/>
  <c r="J13" i="1"/>
  <c r="L13" i="1"/>
  <c r="J14" i="1"/>
  <c r="L14" i="1"/>
  <c r="J16" i="1"/>
  <c r="L16" i="1"/>
  <c r="J17" i="1"/>
  <c r="K17" i="1"/>
  <c r="L17" i="1"/>
  <c r="J18" i="1"/>
  <c r="L18" i="1"/>
  <c r="J19" i="1"/>
  <c r="L19" i="1"/>
  <c r="J20" i="1"/>
  <c r="L20" i="1"/>
  <c r="J21" i="1"/>
  <c r="L21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K30" i="1"/>
  <c r="L30" i="1"/>
  <c r="J31" i="1"/>
  <c r="L31" i="1"/>
  <c r="J32" i="1"/>
  <c r="L32" i="1"/>
  <c r="J34" i="1"/>
  <c r="L34" i="1"/>
  <c r="J35" i="1"/>
  <c r="K35" i="1"/>
  <c r="L35" i="1"/>
  <c r="J36" i="1"/>
  <c r="L36" i="1"/>
  <c r="J37" i="1"/>
  <c r="L37" i="1"/>
  <c r="J38" i="1"/>
  <c r="L38" i="1"/>
  <c r="J39" i="1"/>
  <c r="K39" i="1"/>
  <c r="L39" i="1"/>
  <c r="J40" i="1"/>
  <c r="L40" i="1"/>
  <c r="J41" i="1"/>
  <c r="L41" i="1"/>
  <c r="J42" i="1"/>
  <c r="L42" i="1"/>
  <c r="J43" i="1"/>
  <c r="K43" i="1"/>
  <c r="L43" i="1"/>
  <c r="J44" i="1"/>
  <c r="L44" i="1"/>
  <c r="J45" i="1"/>
  <c r="L45" i="1"/>
  <c r="J46" i="1"/>
  <c r="L46" i="1"/>
  <c r="J47" i="1"/>
  <c r="L47" i="1"/>
  <c r="J48" i="1"/>
  <c r="L48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E4" i="2"/>
  <c r="K14" i="1" s="1"/>
  <c r="E5" i="2"/>
  <c r="K44" i="1" s="1"/>
  <c r="E6" i="2"/>
  <c r="K4" i="1" s="1"/>
  <c r="E7" i="2"/>
  <c r="K5" i="1" s="1"/>
  <c r="E8" i="2"/>
  <c r="K18" i="1" s="1"/>
  <c r="E9" i="2"/>
  <c r="K19" i="1" s="1"/>
  <c r="E10" i="2"/>
  <c r="K2" i="1" s="1"/>
  <c r="E11" i="2"/>
  <c r="K36" i="1" s="1"/>
  <c r="E12" i="2"/>
  <c r="K7" i="1" s="1"/>
  <c r="E13" i="2"/>
  <c r="K24" i="1" s="1"/>
  <c r="E14" i="2"/>
  <c r="K37" i="1" s="1"/>
  <c r="E15" i="2"/>
  <c r="K34" i="1" s="1"/>
  <c r="E16" i="2"/>
  <c r="E17" i="2"/>
  <c r="E18" i="2"/>
  <c r="E20" i="2"/>
  <c r="K3" i="1" s="1"/>
  <c r="E21" i="2"/>
  <c r="E22" i="2"/>
  <c r="K9" i="1" s="1"/>
  <c r="E23" i="2"/>
  <c r="K31" i="1" s="1"/>
  <c r="E24" i="2"/>
  <c r="K23" i="1" s="1"/>
  <c r="E27" i="2"/>
  <c r="K13" i="1" s="1"/>
  <c r="E28" i="2"/>
  <c r="K6" i="1" s="1"/>
  <c r="E29" i="2"/>
  <c r="K10" i="1" s="1"/>
  <c r="E30" i="2"/>
  <c r="K20" i="1" s="1"/>
  <c r="E31" i="2"/>
  <c r="K40" i="1" s="1"/>
  <c r="E25" i="2"/>
  <c r="K11" i="1" s="1"/>
  <c r="E26" i="2"/>
  <c r="K41" i="1" s="1"/>
  <c r="E19" i="2"/>
  <c r="K32" i="1" s="1"/>
  <c r="E3" i="2"/>
  <c r="K28" i="1" s="1"/>
  <c r="K47" i="1" l="1"/>
  <c r="K21" i="1"/>
  <c r="K46" i="1"/>
  <c r="K42" i="1"/>
  <c r="K38" i="1"/>
  <c r="K29" i="1"/>
  <c r="K25" i="1"/>
  <c r="K16" i="1"/>
  <c r="K12" i="1"/>
  <c r="K8" i="1"/>
  <c r="K48" i="1"/>
  <c r="K27" i="1"/>
  <c r="K26" i="1"/>
  <c r="K45" i="1"/>
</calcChain>
</file>

<file path=xl/sharedStrings.xml><?xml version="1.0" encoding="utf-8"?>
<sst xmlns="http://schemas.openxmlformats.org/spreadsheetml/2006/main" count="273" uniqueCount="75">
  <si>
    <t>DERSİN ADI</t>
  </si>
  <si>
    <t>DERSİN HOCASI</t>
  </si>
  <si>
    <t>HARİTA VE KADASTRO</t>
  </si>
  <si>
    <t>ÖĞR.GÖR. YUNUS YILDIRIM</t>
  </si>
  <si>
    <t>HKP 202</t>
  </si>
  <si>
    <t>ARAZİ ÖLÇMELERİ IV</t>
  </si>
  <si>
    <t>HKP 103</t>
  </si>
  <si>
    <t>HKP 209</t>
  </si>
  <si>
    <t>MESLEKİ TRİGONOMETRİ</t>
  </si>
  <si>
    <t>ÖĞR.GÖR. NİHAT DİNÇ</t>
  </si>
  <si>
    <t>ARAZİ ÖLÇMELERİ III</t>
  </si>
  <si>
    <t>HKP 105</t>
  </si>
  <si>
    <t>HKP 211</t>
  </si>
  <si>
    <t>HKP 213</t>
  </si>
  <si>
    <t>ARAZİ ÖLÇMELERİ I</t>
  </si>
  <si>
    <t>ARAZİ TOPLULAŞTIRMASI</t>
  </si>
  <si>
    <t>YOL BİLGİSİ</t>
  </si>
  <si>
    <t>HKP 104</t>
  </si>
  <si>
    <t>HKP 205</t>
  </si>
  <si>
    <t>CAD OTOMASYON I</t>
  </si>
  <si>
    <t>İBRAHİM ONUR ÖZDEMİR</t>
  </si>
  <si>
    <t>HKP 109</t>
  </si>
  <si>
    <t>ALET BİLGİSİ</t>
  </si>
  <si>
    <t>HKP 108</t>
  </si>
  <si>
    <t>HKP 203</t>
  </si>
  <si>
    <t>KADASTRO I</t>
  </si>
  <si>
    <t>HKP 207</t>
  </si>
  <si>
    <t>TAŞINMAZ HUKUKU</t>
  </si>
  <si>
    <t>HKP 217</t>
  </si>
  <si>
    <t>KAMULAŞTIRMA</t>
  </si>
  <si>
    <t>KARTOGRAFYA</t>
  </si>
  <si>
    <t>HKP 223</t>
  </si>
  <si>
    <t xml:space="preserve">HKP 227 </t>
  </si>
  <si>
    <t>ARAZİ YÖNETİMİ</t>
  </si>
  <si>
    <t>HKP 212</t>
  </si>
  <si>
    <t>GÜZERGAH HESAPLAMALARI</t>
  </si>
  <si>
    <t>MUHAMMED ENES ŞAŞMAZ</t>
  </si>
  <si>
    <t>HKP 210</t>
  </si>
  <si>
    <t>HARİTA YAPIMI</t>
  </si>
  <si>
    <t>HKP 216</t>
  </si>
  <si>
    <t>COĞRAFİ BİLGİ SİSTEMİ</t>
  </si>
  <si>
    <t>HKP 224</t>
  </si>
  <si>
    <t>SEDAT KARAYİĞİT</t>
  </si>
  <si>
    <t>MESLEKİ HESAPLAMALAR</t>
  </si>
  <si>
    <t>HKP 106</t>
  </si>
  <si>
    <t>HARİTA ÇİZİMİ II</t>
  </si>
  <si>
    <t>ARAZİ ÖLÇMELERİ II</t>
  </si>
  <si>
    <t>HKP 204</t>
  </si>
  <si>
    <t>APLİKASYON</t>
  </si>
  <si>
    <t>KADASTRO II</t>
  </si>
  <si>
    <t>HKP 226</t>
  </si>
  <si>
    <t>KONUM BELİRLEME TEKNİKLERİ</t>
  </si>
  <si>
    <t>ÖĞR.GÖR. DR. ERCAN VURAL</t>
  </si>
  <si>
    <t>YABANCI DİL I</t>
  </si>
  <si>
    <t>DOÇ. DR. EDİP DOĞAN</t>
  </si>
  <si>
    <t>LABARATUAR TEKNİĞİ VE PRENSİPLERİ</t>
  </si>
  <si>
    <t>DR. ÖĞR. ÜYESİ ZEYNEP ŞAHAN</t>
  </si>
  <si>
    <t>CEYLAN ÖZEN BAYIR</t>
  </si>
  <si>
    <t>AİİT102</t>
  </si>
  <si>
    <t xml:space="preserve">ATATÜRK İLKELERİ VE İNKLAP TARİHİ </t>
  </si>
  <si>
    <t>ÖĞR.GÖR.DR. ERSİN GÜRDAMAR</t>
  </si>
  <si>
    <t>TD 102</t>
  </si>
  <si>
    <t>TÜRK DİLİ II</t>
  </si>
  <si>
    <t>ÖĞR.GÖR. AHMET TUĞLUK</t>
  </si>
  <si>
    <t>YD 102</t>
  </si>
  <si>
    <t>YABANCI DİL II</t>
  </si>
  <si>
    <t>HKP 221</t>
  </si>
  <si>
    <t>HARİTA OKUMA BİLGİSİ</t>
  </si>
  <si>
    <t>HKP 208</t>
  </si>
  <si>
    <t>CAD OTOMASYON II</t>
  </si>
  <si>
    <t>#</t>
  </si>
  <si>
    <t>EK 1</t>
  </si>
  <si>
    <t>EK SINAV 1</t>
  </si>
  <si>
    <t>EK SINAV 2</t>
  </si>
  <si>
    <t>2023–2024 EĞİTİM-ÖĞRETİM YILI  BİTİMİNDEN SONRA EK SINAV TARİHLERİ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</si>
</sst>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9" x14ac:knownFonts="1">
    <font>
      <sz val="11"/>
      <color rgb="FF000000"/>
      <name val="Calibri"/>
    </font>
    <font>
      <b/>
      <sz val="18"/>
      <color rgb="FF000000"/>
      <name val="Calibri"/>
    </font>
    <font>
      <sz val="11"/>
      <name val="Calibri"/>
    </font>
    <font>
      <b/>
      <sz val="9"/>
      <name val="Calibri"/>
    </font>
    <font>
      <b/>
      <sz val="11"/>
      <name val="Calibri"/>
    </font>
    <font>
      <sz val="11"/>
      <name val="Calibri"/>
    </font>
    <font>
      <sz val="11"/>
      <color rgb="FFFF0000"/>
      <name val="Calibri"/>
    </font>
    <font>
      <sz val="11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8D8D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6" fillId="0" borderId="0" xfId="0" applyFont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1" xfId="0" applyFill="1" applyBorder="1"/>
    <xf numFmtId="0" fontId="2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0" fontId="2" fillId="3" borderId="5" xfId="0" applyFont="1" applyFill="1" applyBorder="1"/>
    <xf numFmtId="0" fontId="7" fillId="2" borderId="5" xfId="0" applyFont="1" applyFill="1" applyBorder="1" applyAlignment="1">
      <alignment vertical="center"/>
    </xf>
    <xf numFmtId="0" fontId="7" fillId="3" borderId="5" xfId="0" applyFont="1" applyFill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2" fillId="3" borderId="0" xfId="0" applyFont="1" applyFill="1" applyBorder="1" applyAlignment="1">
      <alignment horizontal="left"/>
    </xf>
    <xf numFmtId="0" fontId="0" fillId="2" borderId="0" xfId="0" applyFill="1" applyBorder="1"/>
    <xf numFmtId="0" fontId="7" fillId="2" borderId="2" xfId="0" applyFont="1" applyFill="1" applyBorder="1" applyAlignment="1">
      <alignment vertical="center"/>
    </xf>
    <xf numFmtId="0" fontId="0" fillId="0" borderId="5" xfId="0" applyBorder="1"/>
    <xf numFmtId="0" fontId="2" fillId="3" borderId="0" xfId="0" applyFont="1" applyFill="1" applyBorder="1"/>
    <xf numFmtId="0" fontId="5" fillId="2" borderId="0" xfId="0" applyFont="1" applyFill="1" applyBorder="1"/>
    <xf numFmtId="14" fontId="0" fillId="0" borderId="0" xfId="0" applyNumberFormat="1"/>
    <xf numFmtId="14" fontId="3" fillId="0" borderId="1" xfId="0" applyNumberFormat="1" applyFont="1" applyBorder="1" applyAlignment="1">
      <alignment horizontal="center"/>
    </xf>
    <xf numFmtId="14" fontId="2" fillId="3" borderId="5" xfId="0" applyNumberFormat="1" applyFont="1" applyFill="1" applyBorder="1"/>
    <xf numFmtId="14" fontId="2" fillId="3" borderId="0" xfId="0" applyNumberFormat="1" applyFont="1" applyFill="1" applyBorder="1"/>
    <xf numFmtId="14" fontId="7" fillId="2" borderId="5" xfId="0" applyNumberFormat="1" applyFont="1" applyFill="1" applyBorder="1" applyAlignment="1">
      <alignment vertical="center"/>
    </xf>
    <xf numFmtId="14" fontId="7" fillId="3" borderId="5" xfId="0" applyNumberFormat="1" applyFont="1" applyFill="1" applyBorder="1"/>
    <xf numFmtId="14" fontId="0" fillId="0" borderId="5" xfId="0" applyNumberFormat="1" applyBorder="1"/>
    <xf numFmtId="14" fontId="5" fillId="2" borderId="0" xfId="0" applyNumberFormat="1" applyFont="1" applyFill="1" applyBorder="1"/>
    <xf numFmtId="164" fontId="0" fillId="0" borderId="0" xfId="0" applyNumberFormat="1"/>
    <xf numFmtId="14" fontId="0" fillId="0" borderId="1" xfId="0" applyNumberFormat="1" applyBorder="1"/>
    <xf numFmtId="164" fontId="0" fillId="0" borderId="1" xfId="0" applyNumberFormat="1" applyBorder="1"/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2" fillId="3" borderId="1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abSelected="1" workbookViewId="0">
      <selection activeCell="O14" sqref="O14"/>
    </sheetView>
  </sheetViews>
  <sheetFormatPr defaultColWidth="14.42578125" defaultRowHeight="15" customHeight="1" x14ac:dyDescent="0.25"/>
  <cols>
    <col min="1" max="1" width="2" bestFit="1" customWidth="1"/>
    <col min="2" max="2" width="25.7109375" customWidth="1"/>
    <col min="3" max="3" width="10" bestFit="1" customWidth="1"/>
    <col min="4" max="4" width="20.5703125" style="2" bestFit="1" customWidth="1"/>
    <col min="5" max="5" width="2" bestFit="1" customWidth="1"/>
    <col min="6" max="6" width="11.28515625" customWidth="1"/>
    <col min="7" max="7" width="33.85546875" bestFit="1" customWidth="1"/>
    <col min="8" max="8" width="30" bestFit="1" customWidth="1"/>
    <col min="9" max="9" width="10.140625" bestFit="1" customWidth="1"/>
    <col min="10" max="10" width="5.5703125" bestFit="1" customWidth="1"/>
    <col min="11" max="11" width="10.140625" bestFit="1" customWidth="1"/>
    <col min="12" max="12" width="5.5703125" bestFit="1" customWidth="1"/>
    <col min="13" max="24" width="8.7109375" customWidth="1"/>
  </cols>
  <sheetData>
    <row r="1" spans="1:24" ht="26.25" customHeight="1" x14ac:dyDescent="0.25">
      <c r="A1" s="51" t="s">
        <v>74</v>
      </c>
      <c r="B1" s="52"/>
      <c r="C1" s="52"/>
      <c r="D1" s="52"/>
      <c r="E1" s="52"/>
      <c r="F1" s="52"/>
      <c r="G1" s="52"/>
      <c r="H1" s="53"/>
      <c r="I1" s="54" t="s">
        <v>72</v>
      </c>
      <c r="J1" s="55"/>
      <c r="K1" s="54" t="s">
        <v>73</v>
      </c>
      <c r="L1" s="55"/>
    </row>
    <row r="2" spans="1:24" x14ac:dyDescent="0.25">
      <c r="A2" s="59">
        <v>1</v>
      </c>
      <c r="B2" s="68" t="s">
        <v>20</v>
      </c>
      <c r="C2" s="71">
        <v>203802038</v>
      </c>
      <c r="D2" s="74" t="s">
        <v>2</v>
      </c>
      <c r="E2" s="71">
        <v>2</v>
      </c>
      <c r="F2" s="4" t="s">
        <v>6</v>
      </c>
      <c r="G2" s="5" t="s">
        <v>8</v>
      </c>
      <c r="H2" s="10" t="s">
        <v>9</v>
      </c>
      <c r="I2" s="31">
        <f>VLOOKUP(G2,Sayfa2!B:F,2,0)</f>
        <v>45517</v>
      </c>
      <c r="J2" s="32">
        <f>VLOOKUP(G2,Sayfa2!B:F,3,0)</f>
        <v>0.58333333333333337</v>
      </c>
      <c r="K2" s="31">
        <f>VLOOKUP(G2,Sayfa2!B:F,4,0)</f>
        <v>45524</v>
      </c>
      <c r="L2" s="32">
        <f>VLOOKUP(G2,Sayfa2!B:F,5,0)</f>
        <v>0.58333333333333337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60"/>
      <c r="B3" s="69"/>
      <c r="C3" s="72"/>
      <c r="D3" s="75"/>
      <c r="E3" s="72"/>
      <c r="F3" s="4" t="s">
        <v>11</v>
      </c>
      <c r="G3" s="4" t="s">
        <v>14</v>
      </c>
      <c r="H3" s="10" t="s">
        <v>9</v>
      </c>
      <c r="I3" s="31">
        <f>VLOOKUP(G3,Sayfa2!B:F,2,0)</f>
        <v>45519</v>
      </c>
      <c r="J3" s="32">
        <f>VLOOKUP(G3,Sayfa2!B:F,3,0)</f>
        <v>0.41666666666666669</v>
      </c>
      <c r="K3" s="31">
        <f>VLOOKUP(G3,Sayfa2!B:F,4,0)</f>
        <v>45526</v>
      </c>
      <c r="L3" s="32">
        <f>VLOOKUP(G3,Sayfa2!B:F,5,0)</f>
        <v>0.41666666666666669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60"/>
      <c r="B4" s="69"/>
      <c r="C4" s="72"/>
      <c r="D4" s="75"/>
      <c r="E4" s="72"/>
      <c r="F4" s="4" t="s">
        <v>21</v>
      </c>
      <c r="G4" s="4" t="s">
        <v>22</v>
      </c>
      <c r="H4" s="10" t="s">
        <v>9</v>
      </c>
      <c r="I4" s="31">
        <f>VLOOKUP(G4,Sayfa2!B:F,2,0)</f>
        <v>45517</v>
      </c>
      <c r="J4" s="32">
        <f>VLOOKUP(G4,Sayfa2!B:F,3,0)</f>
        <v>0.41666666666666669</v>
      </c>
      <c r="K4" s="31">
        <f>VLOOKUP(G4,Sayfa2!B:F,4,0)</f>
        <v>45524</v>
      </c>
      <c r="L4" s="32">
        <f>VLOOKUP(G4,Sayfa2!B:F,5,0)</f>
        <v>0.41666666666666669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60"/>
      <c r="B5" s="69"/>
      <c r="C5" s="72"/>
      <c r="D5" s="75"/>
      <c r="E5" s="72"/>
      <c r="F5" s="4" t="s">
        <v>23</v>
      </c>
      <c r="G5" s="4" t="s">
        <v>46</v>
      </c>
      <c r="H5" s="10" t="s">
        <v>9</v>
      </c>
      <c r="I5" s="31">
        <f>VLOOKUP(G5,Sayfa2!B:F,2,0)</f>
        <v>45517</v>
      </c>
      <c r="J5" s="32">
        <f>VLOOKUP(G5,Sayfa2!B:F,3,0)</f>
        <v>0.45833333333333331</v>
      </c>
      <c r="K5" s="31">
        <f>VLOOKUP(G5,Sayfa2!B:F,4,0)</f>
        <v>45524</v>
      </c>
      <c r="L5" s="32">
        <f>VLOOKUP(G5,Sayfa2!B:F,5,0)</f>
        <v>0.45833333333333331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60"/>
      <c r="B6" s="69"/>
      <c r="C6" s="72"/>
      <c r="D6" s="75"/>
      <c r="E6" s="72"/>
      <c r="F6" s="4" t="s">
        <v>24</v>
      </c>
      <c r="G6" s="4" t="s">
        <v>25</v>
      </c>
      <c r="H6" s="10" t="s">
        <v>3</v>
      </c>
      <c r="I6" s="31">
        <f>VLOOKUP(G6,Sayfa2!B:F,2,0)</f>
        <v>45520</v>
      </c>
      <c r="J6" s="32">
        <f>VLOOKUP(G6,Sayfa2!B:F,3,0)</f>
        <v>0.45833333333333331</v>
      </c>
      <c r="K6" s="31">
        <f>VLOOKUP(G6,Sayfa2!B:F,4,0)</f>
        <v>45527</v>
      </c>
      <c r="L6" s="32">
        <f>VLOOKUP(G6,Sayfa2!B:F,5,0)</f>
        <v>0.45833333333333331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60"/>
      <c r="B7" s="69"/>
      <c r="C7" s="72"/>
      <c r="D7" s="75"/>
      <c r="E7" s="72"/>
      <c r="F7" s="4" t="s">
        <v>18</v>
      </c>
      <c r="G7" s="6" t="s">
        <v>15</v>
      </c>
      <c r="H7" s="10" t="s">
        <v>3</v>
      </c>
      <c r="I7" s="31">
        <f>VLOOKUP(G7,Sayfa2!B:F,2,0)</f>
        <v>45518</v>
      </c>
      <c r="J7" s="32">
        <f>VLOOKUP(G7,Sayfa2!B:F,3,0)</f>
        <v>0.41666666666666669</v>
      </c>
      <c r="K7" s="31">
        <f>VLOOKUP(G7,Sayfa2!B:F,4,0)</f>
        <v>45525</v>
      </c>
      <c r="L7" s="32">
        <f>VLOOKUP(G7,Sayfa2!B:F,5,0)</f>
        <v>0.41666666666666669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60"/>
      <c r="B8" s="69"/>
      <c r="C8" s="72"/>
      <c r="D8" s="75"/>
      <c r="E8" s="72"/>
      <c r="F8" s="6" t="s">
        <v>26</v>
      </c>
      <c r="G8" s="4" t="s">
        <v>27</v>
      </c>
      <c r="H8" s="10" t="s">
        <v>3</v>
      </c>
      <c r="I8" s="31">
        <f>VLOOKUP(G8,Sayfa2!B:F,2,0)</f>
        <v>45518</v>
      </c>
      <c r="J8" s="32">
        <f>VLOOKUP(G8,Sayfa2!B:F,3,0)</f>
        <v>0.5</v>
      </c>
      <c r="K8" s="31">
        <f>VLOOKUP(G8,Sayfa2!B:F,4,0)</f>
        <v>45525</v>
      </c>
      <c r="L8" s="32">
        <f>VLOOKUP(G8,Sayfa2!B:F,5,0)</f>
        <v>0.5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60"/>
      <c r="B9" s="69"/>
      <c r="C9" s="72"/>
      <c r="D9" s="75"/>
      <c r="E9" s="72"/>
      <c r="F9" s="4" t="s">
        <v>12</v>
      </c>
      <c r="G9" s="4" t="s">
        <v>19</v>
      </c>
      <c r="H9" s="10" t="s">
        <v>9</v>
      </c>
      <c r="I9" s="31">
        <f>VLOOKUP(G9,Sayfa2!B:F,2,0)</f>
        <v>45519</v>
      </c>
      <c r="J9" s="32">
        <f>VLOOKUP(G9,Sayfa2!B:F,3,0)</f>
        <v>0.5</v>
      </c>
      <c r="K9" s="31">
        <f>VLOOKUP(G9,Sayfa2!B:F,4,0)</f>
        <v>45526</v>
      </c>
      <c r="L9" s="32">
        <f>VLOOKUP(G9,Sayfa2!B:F,5,0)</f>
        <v>0.5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60"/>
      <c r="B10" s="69"/>
      <c r="C10" s="72"/>
      <c r="D10" s="75"/>
      <c r="E10" s="72"/>
      <c r="F10" s="4" t="s">
        <v>13</v>
      </c>
      <c r="G10" s="4" t="s">
        <v>16</v>
      </c>
      <c r="H10" s="10" t="s">
        <v>3</v>
      </c>
      <c r="I10" s="31">
        <f>VLOOKUP(G10,Sayfa2!B:F,2,0)</f>
        <v>45520</v>
      </c>
      <c r="J10" s="32">
        <f>VLOOKUP(G10,Sayfa2!B:F,3,0)</f>
        <v>0.5</v>
      </c>
      <c r="K10" s="31">
        <f>VLOOKUP(G10,Sayfa2!B:F,4,0)</f>
        <v>45527</v>
      </c>
      <c r="L10" s="32">
        <f>VLOOKUP(G10,Sayfa2!B:F,5,0)</f>
        <v>0.5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60"/>
      <c r="B11" s="69"/>
      <c r="C11" s="72"/>
      <c r="D11" s="75"/>
      <c r="E11" s="72"/>
      <c r="F11" s="4" t="s">
        <v>28</v>
      </c>
      <c r="G11" s="4" t="s">
        <v>29</v>
      </c>
      <c r="H11" s="10" t="s">
        <v>52</v>
      </c>
      <c r="I11" s="31">
        <f>VLOOKUP(G11,Sayfa2!B:F,2,0)</f>
        <v>45519</v>
      </c>
      <c r="J11" s="32">
        <f>VLOOKUP(G11,Sayfa2!B:F,3,0)</f>
        <v>0.625</v>
      </c>
      <c r="K11" s="31">
        <f>VLOOKUP(G11,Sayfa2!B:F,4,0)</f>
        <v>45526</v>
      </c>
      <c r="L11" s="32">
        <f>VLOOKUP(G11,Sayfa2!B:F,5,0)</f>
        <v>0.625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60"/>
      <c r="B12" s="69"/>
      <c r="C12" s="72"/>
      <c r="D12" s="75"/>
      <c r="E12" s="72"/>
      <c r="F12" s="4" t="s">
        <v>31</v>
      </c>
      <c r="G12" s="4" t="s">
        <v>30</v>
      </c>
      <c r="H12" s="10" t="s">
        <v>52</v>
      </c>
      <c r="I12" s="31">
        <f>VLOOKUP(G12,Sayfa2!B:F,2,0)</f>
        <v>45519</v>
      </c>
      <c r="J12" s="32">
        <f>VLOOKUP(G12,Sayfa2!B:F,3,0)</f>
        <v>0.66666666666666663</v>
      </c>
      <c r="K12" s="31">
        <f>VLOOKUP(G12,Sayfa2!B:F,4,0)</f>
        <v>45526</v>
      </c>
      <c r="L12" s="32">
        <f>VLOOKUP(G12,Sayfa2!B:F,5,0)</f>
        <v>0.66666666666666663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60"/>
      <c r="B13" s="69"/>
      <c r="C13" s="72"/>
      <c r="D13" s="75"/>
      <c r="E13" s="72"/>
      <c r="F13" s="4" t="s">
        <v>32</v>
      </c>
      <c r="G13" s="4" t="s">
        <v>33</v>
      </c>
      <c r="H13" s="10" t="s">
        <v>3</v>
      </c>
      <c r="I13" s="31">
        <f>VLOOKUP(G13,Sayfa2!B:F,2,0)</f>
        <v>45520</v>
      </c>
      <c r="J13" s="32">
        <f>VLOOKUP(G13,Sayfa2!B:F,3,0)</f>
        <v>0.41666666666666669</v>
      </c>
      <c r="K13" s="31">
        <f>VLOOKUP(G13,Sayfa2!B:F,4,0)</f>
        <v>45527</v>
      </c>
      <c r="L13" s="32">
        <f>VLOOKUP(G13,Sayfa2!B:F,5,0)</f>
        <v>0.41666666666666669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61"/>
      <c r="B14" s="70"/>
      <c r="C14" s="73"/>
      <c r="D14" s="76"/>
      <c r="E14" s="73"/>
      <c r="F14" s="4" t="s">
        <v>34</v>
      </c>
      <c r="G14" s="4" t="s">
        <v>35</v>
      </c>
      <c r="H14" s="10" t="s">
        <v>3</v>
      </c>
      <c r="I14" s="31">
        <f>VLOOKUP(G14,Sayfa2!B:F,2,0)</f>
        <v>45516</v>
      </c>
      <c r="J14" s="32">
        <f>VLOOKUP(G14,Sayfa2!B:F,3,0)</f>
        <v>0.5</v>
      </c>
      <c r="K14" s="31">
        <f>VLOOKUP(G14,Sayfa2!B:F,4,0)</f>
        <v>45523</v>
      </c>
      <c r="L14" s="32">
        <f>VLOOKUP(G14,Sayfa2!B:F,5,0)</f>
        <v>0.5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9" customHeight="1" x14ac:dyDescent="0.25">
      <c r="A15" s="33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9"/>
    </row>
    <row r="16" spans="1:24" x14ac:dyDescent="0.25">
      <c r="A16" s="56">
        <v>2</v>
      </c>
      <c r="B16" s="48" t="s">
        <v>36</v>
      </c>
      <c r="C16" s="42">
        <v>193802056</v>
      </c>
      <c r="D16" s="45" t="s">
        <v>2</v>
      </c>
      <c r="E16" s="42">
        <v>2</v>
      </c>
      <c r="F16" s="4" t="s">
        <v>7</v>
      </c>
      <c r="G16" s="4" t="s">
        <v>10</v>
      </c>
      <c r="H16" s="10" t="s">
        <v>9</v>
      </c>
      <c r="I16" s="31">
        <f>VLOOKUP(G16,Sayfa2!B:F,2,0)</f>
        <v>45519</v>
      </c>
      <c r="J16" s="32">
        <f>VLOOKUP(G16,Sayfa2!B:F,3,0)</f>
        <v>0.45833333333333331</v>
      </c>
      <c r="K16" s="31">
        <f>VLOOKUP(G16,Sayfa2!B:F,4,0)</f>
        <v>45526</v>
      </c>
      <c r="L16" s="32">
        <f>VLOOKUP(G16,Sayfa2!B:F,5,0)</f>
        <v>0.45833333333333331</v>
      </c>
    </row>
    <row r="17" spans="1:12" x14ac:dyDescent="0.25">
      <c r="A17" s="57"/>
      <c r="B17" s="49"/>
      <c r="C17" s="43"/>
      <c r="D17" s="46"/>
      <c r="E17" s="43"/>
      <c r="F17" s="4" t="s">
        <v>13</v>
      </c>
      <c r="G17" s="4" t="s">
        <v>16</v>
      </c>
      <c r="H17" s="10" t="s">
        <v>3</v>
      </c>
      <c r="I17" s="31">
        <f>VLOOKUP(G17,Sayfa2!B:F,2,0)</f>
        <v>45520</v>
      </c>
      <c r="J17" s="32">
        <f>VLOOKUP(G17,Sayfa2!B:F,3,0)</f>
        <v>0.5</v>
      </c>
      <c r="K17" s="31">
        <f>VLOOKUP(G17,Sayfa2!B:F,4,0)</f>
        <v>45527</v>
      </c>
      <c r="L17" s="32">
        <f>VLOOKUP(G17,Sayfa2!B:F,5,0)</f>
        <v>0.5</v>
      </c>
    </row>
    <row r="18" spans="1:12" x14ac:dyDescent="0.25">
      <c r="A18" s="57"/>
      <c r="B18" s="49"/>
      <c r="C18" s="43"/>
      <c r="D18" s="46"/>
      <c r="E18" s="43"/>
      <c r="F18" s="4" t="s">
        <v>4</v>
      </c>
      <c r="G18" s="4" t="s">
        <v>5</v>
      </c>
      <c r="H18" s="10" t="s">
        <v>9</v>
      </c>
      <c r="I18" s="31">
        <f>VLOOKUP(G18,Sayfa2!B:F,2,0)</f>
        <v>45517</v>
      </c>
      <c r="J18" s="32">
        <f>VLOOKUP(G18,Sayfa2!B:F,3,0)</f>
        <v>0.5</v>
      </c>
      <c r="K18" s="31">
        <f>VLOOKUP(G18,Sayfa2!B:F,4,0)</f>
        <v>45524</v>
      </c>
      <c r="L18" s="32">
        <f>VLOOKUP(G18,Sayfa2!B:F,5,0)</f>
        <v>0.5</v>
      </c>
    </row>
    <row r="19" spans="1:12" x14ac:dyDescent="0.25">
      <c r="A19" s="57"/>
      <c r="B19" s="49"/>
      <c r="C19" s="43"/>
      <c r="D19" s="46"/>
      <c r="E19" s="43"/>
      <c r="F19" s="4" t="s">
        <v>37</v>
      </c>
      <c r="G19" s="7" t="s">
        <v>38</v>
      </c>
      <c r="H19" s="10" t="s">
        <v>9</v>
      </c>
      <c r="I19" s="31">
        <f>VLOOKUP(G19,Sayfa2!B:F,2,0)</f>
        <v>45517</v>
      </c>
      <c r="J19" s="32">
        <f>VLOOKUP(G19,Sayfa2!B:F,3,0)</f>
        <v>0.54166666666666663</v>
      </c>
      <c r="K19" s="31">
        <f>VLOOKUP(G19,Sayfa2!B:F,4,0)</f>
        <v>45524</v>
      </c>
      <c r="L19" s="32">
        <f>VLOOKUP(G19,Sayfa2!B:F,5,0)</f>
        <v>0.54166666666666663</v>
      </c>
    </row>
    <row r="20" spans="1:12" x14ac:dyDescent="0.25">
      <c r="A20" s="57"/>
      <c r="B20" s="49"/>
      <c r="C20" s="43"/>
      <c r="D20" s="46"/>
      <c r="E20" s="43"/>
      <c r="F20" s="8" t="s">
        <v>39</v>
      </c>
      <c r="G20" s="4" t="s">
        <v>40</v>
      </c>
      <c r="H20" s="10" t="s">
        <v>52</v>
      </c>
      <c r="I20" s="31">
        <f>VLOOKUP(G20,Sayfa2!B:F,2,0)</f>
        <v>45520</v>
      </c>
      <c r="J20" s="32">
        <f>VLOOKUP(G20,Sayfa2!B:F,3,0)</f>
        <v>0.54166666666666663</v>
      </c>
      <c r="K20" s="31">
        <f>VLOOKUP(G20,Sayfa2!B:F,4,0)</f>
        <v>45527</v>
      </c>
      <c r="L20" s="32">
        <f>VLOOKUP(G20,Sayfa2!B:F,5,0)</f>
        <v>0.54166666666666663</v>
      </c>
    </row>
    <row r="21" spans="1:12" x14ac:dyDescent="0.25">
      <c r="A21" s="58"/>
      <c r="B21" s="50"/>
      <c r="C21" s="44"/>
      <c r="D21" s="47"/>
      <c r="E21" s="44"/>
      <c r="F21" s="4" t="s">
        <v>41</v>
      </c>
      <c r="G21" s="9" t="s">
        <v>69</v>
      </c>
      <c r="H21" s="10" t="s">
        <v>9</v>
      </c>
      <c r="I21" s="31">
        <f>VLOOKUP(G21,Sayfa2!B:F,2,0)</f>
        <v>45519</v>
      </c>
      <c r="J21" s="32">
        <f>VLOOKUP(G21,Sayfa2!B:F,3,0)</f>
        <v>0.54166666666666663</v>
      </c>
      <c r="K21" s="31">
        <f>VLOOKUP(G21,Sayfa2!B:F,4,0)</f>
        <v>45526</v>
      </c>
      <c r="L21" s="32">
        <f>VLOOKUP(G21,Sayfa2!B:F,5,0)</f>
        <v>0.54166666666666663</v>
      </c>
    </row>
    <row r="22" spans="1:12" ht="10.5" customHeight="1" x14ac:dyDescent="0.25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25">
      <c r="A23" s="59">
        <v>3</v>
      </c>
      <c r="B23" s="68" t="s">
        <v>42</v>
      </c>
      <c r="C23" s="65">
        <v>203802011</v>
      </c>
      <c r="D23" s="62" t="s">
        <v>2</v>
      </c>
      <c r="E23" s="59">
        <v>2</v>
      </c>
      <c r="F23" s="4" t="s">
        <v>17</v>
      </c>
      <c r="G23" s="4" t="s">
        <v>43</v>
      </c>
      <c r="H23" s="10" t="s">
        <v>9</v>
      </c>
      <c r="I23" s="31">
        <f>VLOOKUP(G23,Sayfa2!B:F,2,0)</f>
        <v>45519</v>
      </c>
      <c r="J23" s="32">
        <f>VLOOKUP(G23,Sayfa2!B:F,3,0)</f>
        <v>0.58333333333333337</v>
      </c>
      <c r="K23" s="31">
        <f>VLOOKUP(G23,Sayfa2!B:F,4,0)</f>
        <v>45526</v>
      </c>
      <c r="L23" s="32">
        <f>VLOOKUP(G23,Sayfa2!B:F,5,0)</f>
        <v>0.58333333333333337</v>
      </c>
    </row>
    <row r="24" spans="1:12" x14ac:dyDescent="0.25">
      <c r="A24" s="60"/>
      <c r="B24" s="69"/>
      <c r="C24" s="66"/>
      <c r="D24" s="63"/>
      <c r="E24" s="60"/>
      <c r="F24" s="4" t="s">
        <v>44</v>
      </c>
      <c r="G24" s="4" t="s">
        <v>45</v>
      </c>
      <c r="H24" s="10" t="s">
        <v>3</v>
      </c>
      <c r="I24" s="31">
        <f>VLOOKUP(G24,Sayfa2!B:F,2,0)</f>
        <v>45518</v>
      </c>
      <c r="J24" s="32">
        <f>VLOOKUP(G24,Sayfa2!B:F,3,0)</f>
        <v>0.45833333333333331</v>
      </c>
      <c r="K24" s="31">
        <f>VLOOKUP(G24,Sayfa2!B:F,4,0)</f>
        <v>45525</v>
      </c>
      <c r="L24" s="32">
        <f>VLOOKUP(G24,Sayfa2!B:F,5,0)</f>
        <v>0.45833333333333331</v>
      </c>
    </row>
    <row r="25" spans="1:12" x14ac:dyDescent="0.25">
      <c r="A25" s="60"/>
      <c r="B25" s="69"/>
      <c r="C25" s="66"/>
      <c r="D25" s="63"/>
      <c r="E25" s="60"/>
      <c r="F25" s="4" t="s">
        <v>23</v>
      </c>
      <c r="G25" s="4" t="s">
        <v>46</v>
      </c>
      <c r="H25" s="10" t="s">
        <v>9</v>
      </c>
      <c r="I25" s="31">
        <f>VLOOKUP(G25,Sayfa2!B:F,2,0)</f>
        <v>45517</v>
      </c>
      <c r="J25" s="32">
        <f>VLOOKUP(G25,Sayfa2!B:F,3,0)</f>
        <v>0.45833333333333331</v>
      </c>
      <c r="K25" s="31">
        <f>VLOOKUP(G25,Sayfa2!B:F,4,0)</f>
        <v>45524</v>
      </c>
      <c r="L25" s="32">
        <f>VLOOKUP(G25,Sayfa2!B:F,5,0)</f>
        <v>0.45833333333333331</v>
      </c>
    </row>
    <row r="26" spans="1:12" x14ac:dyDescent="0.25">
      <c r="A26" s="60"/>
      <c r="B26" s="69"/>
      <c r="C26" s="66"/>
      <c r="D26" s="63"/>
      <c r="E26" s="60"/>
      <c r="F26" s="4" t="s">
        <v>13</v>
      </c>
      <c r="G26" s="4" t="s">
        <v>16</v>
      </c>
      <c r="H26" s="10" t="s">
        <v>3</v>
      </c>
      <c r="I26" s="31">
        <f>VLOOKUP(G26,Sayfa2!B:F,2,0)</f>
        <v>45520</v>
      </c>
      <c r="J26" s="32">
        <f>VLOOKUP(G26,Sayfa2!B:F,3,0)</f>
        <v>0.5</v>
      </c>
      <c r="K26" s="31">
        <f>VLOOKUP(G26,Sayfa2!B:F,4,0)</f>
        <v>45527</v>
      </c>
      <c r="L26" s="32">
        <f>VLOOKUP(G26,Sayfa2!B:F,5,0)</f>
        <v>0.5</v>
      </c>
    </row>
    <row r="27" spans="1:12" x14ac:dyDescent="0.25">
      <c r="A27" s="60"/>
      <c r="B27" s="69"/>
      <c r="C27" s="66"/>
      <c r="D27" s="63"/>
      <c r="E27" s="60"/>
      <c r="F27" s="4" t="s">
        <v>4</v>
      </c>
      <c r="G27" s="4" t="s">
        <v>5</v>
      </c>
      <c r="H27" s="10" t="s">
        <v>9</v>
      </c>
      <c r="I27" s="31">
        <f>VLOOKUP(G27,Sayfa2!B:F,2,0)</f>
        <v>45517</v>
      </c>
      <c r="J27" s="32">
        <f>VLOOKUP(G27,Sayfa2!B:F,3,0)</f>
        <v>0.5</v>
      </c>
      <c r="K27" s="31">
        <f>VLOOKUP(G27,Sayfa2!B:F,4,0)</f>
        <v>45524</v>
      </c>
      <c r="L27" s="32">
        <f>VLOOKUP(G27,Sayfa2!B:F,5,0)</f>
        <v>0.5</v>
      </c>
    </row>
    <row r="28" spans="1:12" x14ac:dyDescent="0.25">
      <c r="A28" s="60"/>
      <c r="B28" s="69"/>
      <c r="C28" s="66"/>
      <c r="D28" s="63"/>
      <c r="E28" s="60"/>
      <c r="F28" s="4" t="s">
        <v>47</v>
      </c>
      <c r="G28" s="6" t="s">
        <v>48</v>
      </c>
      <c r="H28" s="10" t="s">
        <v>3</v>
      </c>
      <c r="I28" s="31">
        <f>VLOOKUP(G28,Sayfa2!B:F,2,0)</f>
        <v>45516</v>
      </c>
      <c r="J28" s="32">
        <f>VLOOKUP(G28,Sayfa2!B:F,3,0)</f>
        <v>0.41666666666666669</v>
      </c>
      <c r="K28" s="31">
        <f>VLOOKUP(G28,Sayfa2!B:F,4,0)</f>
        <v>45523</v>
      </c>
      <c r="L28" s="32">
        <f>VLOOKUP(G28,Sayfa2!B:F,5,0)</f>
        <v>0.41666666666666669</v>
      </c>
    </row>
    <row r="29" spans="1:12" x14ac:dyDescent="0.25">
      <c r="A29" s="60"/>
      <c r="B29" s="69"/>
      <c r="C29" s="66"/>
      <c r="D29" s="63"/>
      <c r="E29" s="60"/>
      <c r="F29" s="4" t="s">
        <v>24</v>
      </c>
      <c r="G29" s="4" t="s">
        <v>49</v>
      </c>
      <c r="H29" s="10" t="s">
        <v>3</v>
      </c>
      <c r="I29" s="31">
        <f>VLOOKUP(G29,Sayfa2!B:F,2,0)</f>
        <v>45516</v>
      </c>
      <c r="J29" s="32">
        <f>VLOOKUP(G29,Sayfa2!B:F,3,0)</f>
        <v>0.58333333333333337</v>
      </c>
      <c r="K29" s="31">
        <f>VLOOKUP(G29,Sayfa2!B:F,4,0)</f>
        <v>45523</v>
      </c>
      <c r="L29" s="32">
        <f>VLOOKUP(G29,Sayfa2!B:F,5,0)</f>
        <v>0.58333333333333337</v>
      </c>
    </row>
    <row r="30" spans="1:12" x14ac:dyDescent="0.25">
      <c r="A30" s="60"/>
      <c r="B30" s="69"/>
      <c r="C30" s="66"/>
      <c r="D30" s="63"/>
      <c r="E30" s="60"/>
      <c r="F30" s="4" t="s">
        <v>34</v>
      </c>
      <c r="G30" s="4" t="s">
        <v>35</v>
      </c>
      <c r="H30" s="10" t="s">
        <v>3</v>
      </c>
      <c r="I30" s="31">
        <f>VLOOKUP(G30,Sayfa2!B:F,2,0)</f>
        <v>45516</v>
      </c>
      <c r="J30" s="32">
        <f>VLOOKUP(G30,Sayfa2!B:F,3,0)</f>
        <v>0.5</v>
      </c>
      <c r="K30" s="31">
        <f>VLOOKUP(G30,Sayfa2!B:F,4,0)</f>
        <v>45523</v>
      </c>
      <c r="L30" s="32">
        <f>VLOOKUP(G30,Sayfa2!B:F,5,0)</f>
        <v>0.5</v>
      </c>
    </row>
    <row r="31" spans="1:12" x14ac:dyDescent="0.25">
      <c r="A31" s="60"/>
      <c r="B31" s="69"/>
      <c r="C31" s="66"/>
      <c r="D31" s="63"/>
      <c r="E31" s="60"/>
      <c r="F31" s="4" t="s">
        <v>41</v>
      </c>
      <c r="G31" s="9" t="s">
        <v>69</v>
      </c>
      <c r="H31" s="10" t="s">
        <v>9</v>
      </c>
      <c r="I31" s="31">
        <f>VLOOKUP(G31,Sayfa2!B:F,2,0)</f>
        <v>45519</v>
      </c>
      <c r="J31" s="32">
        <f>VLOOKUP(G31,Sayfa2!B:F,3,0)</f>
        <v>0.54166666666666663</v>
      </c>
      <c r="K31" s="31">
        <f>VLOOKUP(G31,Sayfa2!B:F,4,0)</f>
        <v>45526</v>
      </c>
      <c r="L31" s="32">
        <f>VLOOKUP(G31,Sayfa2!B:F,5,0)</f>
        <v>0.54166666666666663</v>
      </c>
    </row>
    <row r="32" spans="1:12" x14ac:dyDescent="0.25">
      <c r="A32" s="61"/>
      <c r="B32" s="70"/>
      <c r="C32" s="67"/>
      <c r="D32" s="64"/>
      <c r="E32" s="61"/>
      <c r="F32" s="4" t="s">
        <v>50</v>
      </c>
      <c r="G32" s="6" t="s">
        <v>51</v>
      </c>
      <c r="H32" s="10" t="s">
        <v>52</v>
      </c>
      <c r="I32" s="31">
        <f>VLOOKUP(G32,Sayfa2!B:F,2,0)</f>
        <v>45518</v>
      </c>
      <c r="J32" s="32">
        <f>VLOOKUP(G32,Sayfa2!B:F,3,0)</f>
        <v>0.375</v>
      </c>
      <c r="K32" s="31">
        <f>VLOOKUP(G32,Sayfa2!B:F,4,0)</f>
        <v>45525</v>
      </c>
      <c r="L32" s="32">
        <f>VLOOKUP(G32,Sayfa2!B:F,5,0)</f>
        <v>0.375</v>
      </c>
    </row>
    <row r="33" spans="1:12" ht="9.75" customHeight="1" x14ac:dyDescent="0.2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</row>
    <row r="34" spans="1:12" x14ac:dyDescent="0.25">
      <c r="A34" s="34">
        <v>4</v>
      </c>
      <c r="B34" s="34" t="s">
        <v>57</v>
      </c>
      <c r="C34" s="37">
        <v>183802031</v>
      </c>
      <c r="D34" s="37" t="s">
        <v>2</v>
      </c>
      <c r="E34" s="37">
        <v>2</v>
      </c>
      <c r="F34" s="3" t="s">
        <v>58</v>
      </c>
      <c r="G34" s="3" t="s">
        <v>59</v>
      </c>
      <c r="H34" s="3" t="s">
        <v>60</v>
      </c>
      <c r="I34" s="31">
        <f>VLOOKUP(G34,Sayfa2!B:F,2,0)</f>
        <v>45518</v>
      </c>
      <c r="J34" s="32">
        <f>VLOOKUP(G34,Sayfa2!B:F,3,0)</f>
        <v>0.54166666666666663</v>
      </c>
      <c r="K34" s="31">
        <f>VLOOKUP(G34,Sayfa2!B:F,4,0)</f>
        <v>45525</v>
      </c>
      <c r="L34" s="32">
        <f>VLOOKUP(G34,Sayfa2!B:F,5,0)</f>
        <v>0.54166666666666663</v>
      </c>
    </row>
    <row r="35" spans="1:12" x14ac:dyDescent="0.25">
      <c r="A35" s="35"/>
      <c r="B35" s="35"/>
      <c r="C35" s="38"/>
      <c r="D35" s="38"/>
      <c r="E35" s="38"/>
      <c r="F35" s="3" t="s">
        <v>61</v>
      </c>
      <c r="G35" s="3" t="s">
        <v>62</v>
      </c>
      <c r="H35" s="3" t="s">
        <v>63</v>
      </c>
      <c r="I35" s="31">
        <f>VLOOKUP(G35,Sayfa2!B:F,2,0)</f>
        <v>45518</v>
      </c>
      <c r="J35" s="32">
        <f>VLOOKUP(G35,Sayfa2!B:F,3,0)</f>
        <v>0.625</v>
      </c>
      <c r="K35" s="31">
        <f>VLOOKUP(G35,Sayfa2!B:F,4,0)</f>
        <v>45525</v>
      </c>
      <c r="L35" s="32">
        <f>VLOOKUP(G35,Sayfa2!B:F,5,0)</f>
        <v>0.625</v>
      </c>
    </row>
    <row r="36" spans="1:12" x14ac:dyDescent="0.25">
      <c r="A36" s="35"/>
      <c r="B36" s="35"/>
      <c r="C36" s="38"/>
      <c r="D36" s="38"/>
      <c r="E36" s="38"/>
      <c r="F36" s="3" t="s">
        <v>64</v>
      </c>
      <c r="G36" s="3" t="s">
        <v>65</v>
      </c>
      <c r="H36" s="40" t="s">
        <v>54</v>
      </c>
      <c r="I36" s="31">
        <f>VLOOKUP(G36,Sayfa2!B:F,2,0)</f>
        <v>45517</v>
      </c>
      <c r="J36" s="32">
        <f>VLOOKUP(G36,Sayfa2!B:F,3,0)</f>
        <v>0.625</v>
      </c>
      <c r="K36" s="31">
        <f>VLOOKUP(G36,Sayfa2!B:F,4,0)</f>
        <v>45524</v>
      </c>
      <c r="L36" s="32">
        <f>VLOOKUP(G36,Sayfa2!B:F,5,0)</f>
        <v>0.625</v>
      </c>
    </row>
    <row r="37" spans="1:12" x14ac:dyDescent="0.25">
      <c r="A37" s="35"/>
      <c r="B37" s="35"/>
      <c r="C37" s="38"/>
      <c r="D37" s="38"/>
      <c r="E37" s="38"/>
      <c r="F37" s="4" t="s">
        <v>26</v>
      </c>
      <c r="G37" s="4" t="s">
        <v>27</v>
      </c>
      <c r="H37" s="41" t="s">
        <v>3</v>
      </c>
      <c r="I37" s="31">
        <f>VLOOKUP(G37,Sayfa2!B:F,2,0)</f>
        <v>45518</v>
      </c>
      <c r="J37" s="32">
        <f>VLOOKUP(G37,Sayfa2!B:F,3,0)</f>
        <v>0.5</v>
      </c>
      <c r="K37" s="31">
        <f>VLOOKUP(G37,Sayfa2!B:F,4,0)</f>
        <v>45525</v>
      </c>
      <c r="L37" s="32">
        <f>VLOOKUP(G37,Sayfa2!B:F,5,0)</f>
        <v>0.5</v>
      </c>
    </row>
    <row r="38" spans="1:12" x14ac:dyDescent="0.25">
      <c r="A38" s="35"/>
      <c r="B38" s="35"/>
      <c r="C38" s="38"/>
      <c r="D38" s="38"/>
      <c r="E38" s="38"/>
      <c r="F38" s="4" t="s">
        <v>7</v>
      </c>
      <c r="G38" s="4" t="s">
        <v>10</v>
      </c>
      <c r="H38" s="41" t="s">
        <v>9</v>
      </c>
      <c r="I38" s="31">
        <f>VLOOKUP(G38,Sayfa2!B:F,2,0)</f>
        <v>45519</v>
      </c>
      <c r="J38" s="32">
        <f>VLOOKUP(G38,Sayfa2!B:F,3,0)</f>
        <v>0.45833333333333331</v>
      </c>
      <c r="K38" s="31">
        <f>VLOOKUP(G38,Sayfa2!B:F,4,0)</f>
        <v>45526</v>
      </c>
      <c r="L38" s="32">
        <f>VLOOKUP(G38,Sayfa2!B:F,5,0)</f>
        <v>0.45833333333333331</v>
      </c>
    </row>
    <row r="39" spans="1:12" x14ac:dyDescent="0.25">
      <c r="A39" s="35"/>
      <c r="B39" s="35"/>
      <c r="C39" s="38"/>
      <c r="D39" s="38"/>
      <c r="E39" s="38"/>
      <c r="F39" s="4" t="s">
        <v>12</v>
      </c>
      <c r="G39" s="4" t="s">
        <v>19</v>
      </c>
      <c r="H39" s="41" t="s">
        <v>9</v>
      </c>
      <c r="I39" s="31">
        <f>VLOOKUP(G39,Sayfa2!B:F,2,0)</f>
        <v>45519</v>
      </c>
      <c r="J39" s="32">
        <f>VLOOKUP(G39,Sayfa2!B:F,3,0)</f>
        <v>0.5</v>
      </c>
      <c r="K39" s="31">
        <f>VLOOKUP(G39,Sayfa2!B:F,4,0)</f>
        <v>45526</v>
      </c>
      <c r="L39" s="32">
        <f>VLOOKUP(G39,Sayfa2!B:F,5,0)</f>
        <v>0.5</v>
      </c>
    </row>
    <row r="40" spans="1:12" x14ac:dyDescent="0.25">
      <c r="A40" s="35"/>
      <c r="B40" s="35"/>
      <c r="C40" s="38"/>
      <c r="D40" s="38"/>
      <c r="E40" s="38"/>
      <c r="F40" s="3" t="s">
        <v>66</v>
      </c>
      <c r="G40" s="3" t="s">
        <v>67</v>
      </c>
      <c r="H40" s="41" t="s">
        <v>52</v>
      </c>
      <c r="I40" s="31">
        <f>VLOOKUP(G40,Sayfa2!B:F,2,0)</f>
        <v>45520</v>
      </c>
      <c r="J40" s="32">
        <f>VLOOKUP(G40,Sayfa2!B:F,3,0)</f>
        <v>0.58333333333333337</v>
      </c>
      <c r="K40" s="31">
        <f>VLOOKUP(G40,Sayfa2!B:F,4,0)</f>
        <v>45527</v>
      </c>
      <c r="L40" s="32">
        <f>VLOOKUP(G40,Sayfa2!B:F,5,0)</f>
        <v>0.58333333333333337</v>
      </c>
    </row>
    <row r="41" spans="1:12" x14ac:dyDescent="0.25">
      <c r="A41" s="35"/>
      <c r="B41" s="35"/>
      <c r="C41" s="38"/>
      <c r="D41" s="38"/>
      <c r="E41" s="38"/>
      <c r="F41" s="4" t="s">
        <v>31</v>
      </c>
      <c r="G41" s="4" t="s">
        <v>30</v>
      </c>
      <c r="H41" s="41" t="s">
        <v>52</v>
      </c>
      <c r="I41" s="31">
        <f>VLOOKUP(G41,Sayfa2!B:F,2,0)</f>
        <v>45519</v>
      </c>
      <c r="J41" s="32">
        <f>VLOOKUP(G41,Sayfa2!B:F,3,0)</f>
        <v>0.66666666666666663</v>
      </c>
      <c r="K41" s="31">
        <f>VLOOKUP(G41,Sayfa2!B:F,4,0)</f>
        <v>45526</v>
      </c>
      <c r="L41" s="32">
        <f>VLOOKUP(G41,Sayfa2!B:F,5,0)</f>
        <v>0.66666666666666663</v>
      </c>
    </row>
    <row r="42" spans="1:12" x14ac:dyDescent="0.25">
      <c r="A42" s="35"/>
      <c r="B42" s="35"/>
      <c r="C42" s="38"/>
      <c r="D42" s="38"/>
      <c r="E42" s="38"/>
      <c r="F42" s="4" t="s">
        <v>32</v>
      </c>
      <c r="G42" s="4" t="s">
        <v>33</v>
      </c>
      <c r="H42" s="41" t="s">
        <v>3</v>
      </c>
      <c r="I42" s="31">
        <f>VLOOKUP(G42,Sayfa2!B:F,2,0)</f>
        <v>45520</v>
      </c>
      <c r="J42" s="32">
        <f>VLOOKUP(G42,Sayfa2!B:F,3,0)</f>
        <v>0.41666666666666669</v>
      </c>
      <c r="K42" s="31">
        <f>VLOOKUP(G42,Sayfa2!B:F,4,0)</f>
        <v>45527</v>
      </c>
      <c r="L42" s="32">
        <f>VLOOKUP(G42,Sayfa2!B:F,5,0)</f>
        <v>0.41666666666666669</v>
      </c>
    </row>
    <row r="43" spans="1:12" x14ac:dyDescent="0.25">
      <c r="A43" s="35"/>
      <c r="B43" s="35"/>
      <c r="C43" s="38"/>
      <c r="D43" s="38"/>
      <c r="E43" s="38"/>
      <c r="F43" s="4" t="s">
        <v>47</v>
      </c>
      <c r="G43" s="4" t="s">
        <v>48</v>
      </c>
      <c r="H43" s="41" t="s">
        <v>3</v>
      </c>
      <c r="I43" s="31">
        <f>VLOOKUP(G43,Sayfa2!B:F,2,0)</f>
        <v>45516</v>
      </c>
      <c r="J43" s="32">
        <f>VLOOKUP(G43,Sayfa2!B:F,3,0)</f>
        <v>0.41666666666666669</v>
      </c>
      <c r="K43" s="31">
        <f>VLOOKUP(G43,Sayfa2!B:F,4,0)</f>
        <v>45523</v>
      </c>
      <c r="L43" s="32">
        <f>VLOOKUP(G43,Sayfa2!B:F,5,0)</f>
        <v>0.41666666666666669</v>
      </c>
    </row>
    <row r="44" spans="1:12" x14ac:dyDescent="0.25">
      <c r="A44" s="35"/>
      <c r="B44" s="35"/>
      <c r="C44" s="38"/>
      <c r="D44" s="38"/>
      <c r="E44" s="38"/>
      <c r="F44" s="3" t="s">
        <v>68</v>
      </c>
      <c r="G44" s="3" t="s">
        <v>49</v>
      </c>
      <c r="H44" s="41" t="s">
        <v>3</v>
      </c>
      <c r="I44" s="31">
        <f>VLOOKUP(G44,Sayfa2!B:F,2,0)</f>
        <v>45516</v>
      </c>
      <c r="J44" s="32">
        <f>VLOOKUP(G44,Sayfa2!B:F,3,0)</f>
        <v>0.58333333333333337</v>
      </c>
      <c r="K44" s="31">
        <f>VLOOKUP(G44,Sayfa2!B:F,4,0)</f>
        <v>45523</v>
      </c>
      <c r="L44" s="32">
        <f>VLOOKUP(G44,Sayfa2!B:F,5,0)</f>
        <v>0.58333333333333337</v>
      </c>
    </row>
    <row r="45" spans="1:12" x14ac:dyDescent="0.25">
      <c r="A45" s="35"/>
      <c r="B45" s="35"/>
      <c r="C45" s="38"/>
      <c r="D45" s="38"/>
      <c r="E45" s="38"/>
      <c r="F45" s="4" t="s">
        <v>34</v>
      </c>
      <c r="G45" s="4" t="s">
        <v>35</v>
      </c>
      <c r="H45" s="41" t="s">
        <v>3</v>
      </c>
      <c r="I45" s="31">
        <f>VLOOKUP(G45,Sayfa2!B:F,2,0)</f>
        <v>45516</v>
      </c>
      <c r="J45" s="32">
        <f>VLOOKUP(G45,Sayfa2!B:F,3,0)</f>
        <v>0.5</v>
      </c>
      <c r="K45" s="31">
        <f>VLOOKUP(G45,Sayfa2!B:F,4,0)</f>
        <v>45523</v>
      </c>
      <c r="L45" s="32">
        <f>VLOOKUP(G45,Sayfa2!B:F,5,0)</f>
        <v>0.5</v>
      </c>
    </row>
    <row r="46" spans="1:12" x14ac:dyDescent="0.25">
      <c r="A46" s="35"/>
      <c r="B46" s="35"/>
      <c r="C46" s="38"/>
      <c r="D46" s="38"/>
      <c r="E46" s="38"/>
      <c r="F46" s="4" t="s">
        <v>39</v>
      </c>
      <c r="G46" s="4" t="s">
        <v>40</v>
      </c>
      <c r="H46" s="41" t="s">
        <v>52</v>
      </c>
      <c r="I46" s="31">
        <f>VLOOKUP(G46,Sayfa2!B:F,2,0)</f>
        <v>45520</v>
      </c>
      <c r="J46" s="32">
        <f>VLOOKUP(G46,Sayfa2!B:F,3,0)</f>
        <v>0.54166666666666663</v>
      </c>
      <c r="K46" s="31">
        <f>VLOOKUP(G46,Sayfa2!B:F,4,0)</f>
        <v>45527</v>
      </c>
      <c r="L46" s="32">
        <f>VLOOKUP(G46,Sayfa2!B:F,5,0)</f>
        <v>0.54166666666666663</v>
      </c>
    </row>
    <row r="47" spans="1:12" x14ac:dyDescent="0.25">
      <c r="A47" s="35"/>
      <c r="B47" s="35"/>
      <c r="C47" s="38"/>
      <c r="D47" s="38"/>
      <c r="E47" s="38"/>
      <c r="F47" s="4" t="s">
        <v>41</v>
      </c>
      <c r="G47" s="9" t="s">
        <v>69</v>
      </c>
      <c r="H47" s="41" t="s">
        <v>9</v>
      </c>
      <c r="I47" s="31">
        <f>VLOOKUP(G47,Sayfa2!B:F,2,0)</f>
        <v>45519</v>
      </c>
      <c r="J47" s="32">
        <f>VLOOKUP(G47,Sayfa2!B:F,3,0)</f>
        <v>0.54166666666666663</v>
      </c>
      <c r="K47" s="31">
        <f>VLOOKUP(G47,Sayfa2!B:F,4,0)</f>
        <v>45526</v>
      </c>
      <c r="L47" s="32">
        <f>VLOOKUP(G47,Sayfa2!B:F,5,0)</f>
        <v>0.54166666666666663</v>
      </c>
    </row>
    <row r="48" spans="1:12" x14ac:dyDescent="0.25">
      <c r="A48" s="36"/>
      <c r="B48" s="36"/>
      <c r="C48" s="39"/>
      <c r="D48" s="39"/>
      <c r="E48" s="39"/>
      <c r="F48" s="4" t="s">
        <v>50</v>
      </c>
      <c r="G48" s="4" t="s">
        <v>51</v>
      </c>
      <c r="H48" s="41" t="s">
        <v>52</v>
      </c>
      <c r="I48" s="31">
        <f>VLOOKUP(G48,Sayfa2!B:F,2,0)</f>
        <v>45518</v>
      </c>
      <c r="J48" s="32">
        <f>VLOOKUP(G48,Sayfa2!B:F,3,0)</f>
        <v>0.375</v>
      </c>
      <c r="K48" s="31">
        <f>VLOOKUP(G48,Sayfa2!B:F,4,0)</f>
        <v>45525</v>
      </c>
      <c r="L48" s="32">
        <f>VLOOKUP(G48,Sayfa2!B:F,5,0)</f>
        <v>0.375</v>
      </c>
    </row>
    <row r="49" spans="4:4" ht="6" customHeight="1" x14ac:dyDescent="0.25">
      <c r="D49"/>
    </row>
    <row r="50" spans="4:4" ht="15.75" customHeight="1" x14ac:dyDescent="0.25">
      <c r="D50"/>
    </row>
    <row r="51" spans="4:4" ht="15.75" customHeight="1" x14ac:dyDescent="0.25">
      <c r="D51"/>
    </row>
    <row r="52" spans="4:4" ht="15.75" customHeight="1" x14ac:dyDescent="0.25">
      <c r="D52"/>
    </row>
    <row r="53" spans="4:4" ht="15.75" customHeight="1" x14ac:dyDescent="0.25">
      <c r="D53"/>
    </row>
    <row r="54" spans="4:4" ht="15.75" customHeight="1" x14ac:dyDescent="0.25">
      <c r="D54"/>
    </row>
    <row r="55" spans="4:4" ht="15.75" customHeight="1" x14ac:dyDescent="0.25">
      <c r="D55"/>
    </row>
    <row r="56" spans="4:4" ht="15.75" customHeight="1" x14ac:dyDescent="0.25">
      <c r="D56"/>
    </row>
    <row r="57" spans="4:4" ht="15.75" customHeight="1" x14ac:dyDescent="0.25">
      <c r="D57"/>
    </row>
    <row r="58" spans="4:4" ht="15.75" customHeight="1" x14ac:dyDescent="0.25">
      <c r="D58"/>
    </row>
    <row r="59" spans="4:4" ht="15.75" customHeight="1" x14ac:dyDescent="0.25">
      <c r="D59"/>
    </row>
    <row r="60" spans="4:4" ht="15.75" customHeight="1" x14ac:dyDescent="0.25">
      <c r="D60"/>
    </row>
    <row r="61" spans="4:4" ht="15.75" customHeight="1" x14ac:dyDescent="0.25">
      <c r="D61"/>
    </row>
    <row r="62" spans="4:4" ht="15.75" customHeight="1" x14ac:dyDescent="0.25">
      <c r="D62"/>
    </row>
    <row r="63" spans="4:4" ht="15.75" customHeight="1" x14ac:dyDescent="0.25">
      <c r="D63"/>
    </row>
    <row r="64" spans="4:4" ht="15.75" customHeight="1" x14ac:dyDescent="0.25">
      <c r="D64"/>
    </row>
    <row r="65" spans="4:4" ht="15.75" customHeight="1" x14ac:dyDescent="0.25">
      <c r="D65"/>
    </row>
    <row r="66" spans="4:4" ht="15.75" customHeight="1" x14ac:dyDescent="0.25"/>
    <row r="67" spans="4:4" ht="15.75" customHeight="1" x14ac:dyDescent="0.25"/>
  </sheetData>
  <mergeCells count="26">
    <mergeCell ref="E2:E14"/>
    <mergeCell ref="D2:D14"/>
    <mergeCell ref="C2:C14"/>
    <mergeCell ref="A2:A14"/>
    <mergeCell ref="B2:B14"/>
    <mergeCell ref="A23:A32"/>
    <mergeCell ref="B23:B32"/>
    <mergeCell ref="C23:C32"/>
    <mergeCell ref="D23:D32"/>
    <mergeCell ref="E23:E32"/>
    <mergeCell ref="A16:A21"/>
    <mergeCell ref="A34:A48"/>
    <mergeCell ref="B34:B48"/>
    <mergeCell ref="C34:C48"/>
    <mergeCell ref="D34:D48"/>
    <mergeCell ref="E34:E48"/>
    <mergeCell ref="I1:J1"/>
    <mergeCell ref="K1:L1"/>
    <mergeCell ref="A33:L33"/>
    <mergeCell ref="A1:H1"/>
    <mergeCell ref="B16:B21"/>
    <mergeCell ref="C16:C21"/>
    <mergeCell ref="D16:D21"/>
    <mergeCell ref="E16:E21"/>
    <mergeCell ref="B15:L15"/>
    <mergeCell ref="A22:L22"/>
  </mergeCells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"/>
  <sheetViews>
    <sheetView workbookViewId="0">
      <selection activeCell="H9" sqref="H9"/>
    </sheetView>
  </sheetViews>
  <sheetFormatPr defaultColWidth="14.42578125" defaultRowHeight="15" customHeight="1" x14ac:dyDescent="0.25"/>
  <cols>
    <col min="1" max="1" width="8.7109375" customWidth="1"/>
    <col min="2" max="2" width="35.140625" customWidth="1"/>
    <col min="3" max="3" width="10.140625" bestFit="1" customWidth="1"/>
    <col min="4" max="4" width="10.140625" style="30" customWidth="1"/>
    <col min="5" max="5" width="10.140625" bestFit="1" customWidth="1"/>
    <col min="6" max="6" width="10.140625" style="30" customWidth="1"/>
    <col min="7" max="12" width="8.7109375" customWidth="1"/>
  </cols>
  <sheetData>
    <row r="2" spans="2:6" ht="15" customHeight="1" x14ac:dyDescent="0.25">
      <c r="B2" s="14" t="s">
        <v>0</v>
      </c>
      <c r="C2" t="s">
        <v>71</v>
      </c>
    </row>
    <row r="3" spans="2:6" ht="15" customHeight="1" x14ac:dyDescent="0.25">
      <c r="B3" s="4" t="s">
        <v>48</v>
      </c>
      <c r="C3" s="22">
        <v>45516</v>
      </c>
      <c r="D3" s="30">
        <v>0.41666666666666669</v>
      </c>
      <c r="E3" s="22">
        <f t="shared" ref="E3:E31" si="0">C3+7</f>
        <v>45523</v>
      </c>
      <c r="F3" s="30">
        <v>0.41666666666666669</v>
      </c>
    </row>
    <row r="4" spans="2:6" ht="15" customHeight="1" x14ac:dyDescent="0.25">
      <c r="B4" s="4" t="s">
        <v>35</v>
      </c>
      <c r="C4" s="22">
        <v>45516</v>
      </c>
      <c r="D4" s="30">
        <v>0.5</v>
      </c>
      <c r="E4" s="22">
        <f t="shared" si="0"/>
        <v>45523</v>
      </c>
      <c r="F4" s="30">
        <v>0.5</v>
      </c>
    </row>
    <row r="5" spans="2:6" ht="15" customHeight="1" x14ac:dyDescent="0.25">
      <c r="B5" s="16" t="s">
        <v>49</v>
      </c>
      <c r="C5" s="22">
        <v>45516</v>
      </c>
      <c r="D5" s="30">
        <v>0.58333333333333337</v>
      </c>
      <c r="E5" s="22">
        <f t="shared" si="0"/>
        <v>45523</v>
      </c>
      <c r="F5" s="30">
        <v>0.58333333333333337</v>
      </c>
    </row>
    <row r="6" spans="2:6" ht="15" customHeight="1" x14ac:dyDescent="0.25">
      <c r="B6" s="4" t="s">
        <v>22</v>
      </c>
      <c r="C6" s="22">
        <v>45517</v>
      </c>
      <c r="D6" s="30">
        <v>0.41666666666666669</v>
      </c>
      <c r="E6" s="22">
        <f t="shared" si="0"/>
        <v>45524</v>
      </c>
      <c r="F6" s="30">
        <v>0.41666666666666669</v>
      </c>
    </row>
    <row r="7" spans="2:6" ht="15" customHeight="1" x14ac:dyDescent="0.25">
      <c r="B7" s="4" t="s">
        <v>46</v>
      </c>
      <c r="C7" s="22">
        <v>45517</v>
      </c>
      <c r="D7" s="30">
        <v>0.45833333333333331</v>
      </c>
      <c r="E7" s="22">
        <f t="shared" si="0"/>
        <v>45524</v>
      </c>
      <c r="F7" s="30">
        <v>0.45833333333333331</v>
      </c>
    </row>
    <row r="8" spans="2:6" ht="15" customHeight="1" x14ac:dyDescent="0.25">
      <c r="B8" s="4" t="s">
        <v>5</v>
      </c>
      <c r="C8" s="22">
        <v>45517</v>
      </c>
      <c r="D8" s="30">
        <v>0.5</v>
      </c>
      <c r="E8" s="22">
        <f t="shared" si="0"/>
        <v>45524</v>
      </c>
      <c r="F8" s="30">
        <v>0.5</v>
      </c>
    </row>
    <row r="9" spans="2:6" ht="15" customHeight="1" x14ac:dyDescent="0.25">
      <c r="B9" s="7" t="s">
        <v>38</v>
      </c>
      <c r="C9" s="22">
        <v>45517</v>
      </c>
      <c r="D9" s="30">
        <v>0.54166666666666663</v>
      </c>
      <c r="E9" s="22">
        <f t="shared" si="0"/>
        <v>45524</v>
      </c>
      <c r="F9" s="30">
        <v>0.54166666666666663</v>
      </c>
    </row>
    <row r="10" spans="2:6" ht="15" customHeight="1" x14ac:dyDescent="0.25">
      <c r="B10" s="4" t="s">
        <v>8</v>
      </c>
      <c r="C10" s="22">
        <v>45517</v>
      </c>
      <c r="D10" s="30">
        <v>0.58333333333333337</v>
      </c>
      <c r="E10" s="22">
        <f t="shared" si="0"/>
        <v>45524</v>
      </c>
      <c r="F10" s="30">
        <v>0.58333333333333337</v>
      </c>
    </row>
    <row r="11" spans="2:6" ht="15" customHeight="1" x14ac:dyDescent="0.25">
      <c r="B11" s="18" t="s">
        <v>65</v>
      </c>
      <c r="C11" s="22">
        <v>45517</v>
      </c>
      <c r="D11" s="30">
        <v>0.625</v>
      </c>
      <c r="E11" s="22">
        <f t="shared" si="0"/>
        <v>45524</v>
      </c>
      <c r="F11" s="30">
        <v>0.625</v>
      </c>
    </row>
    <row r="12" spans="2:6" ht="15" customHeight="1" x14ac:dyDescent="0.25">
      <c r="B12" s="4" t="s">
        <v>15</v>
      </c>
      <c r="C12" s="22">
        <v>45518</v>
      </c>
      <c r="D12" s="30">
        <v>0.41666666666666669</v>
      </c>
      <c r="E12" s="22">
        <f t="shared" si="0"/>
        <v>45525</v>
      </c>
      <c r="F12" s="30">
        <v>0.41666666666666669</v>
      </c>
    </row>
    <row r="13" spans="2:6" ht="15" customHeight="1" x14ac:dyDescent="0.25">
      <c r="B13" s="4" t="s">
        <v>45</v>
      </c>
      <c r="C13" s="22">
        <v>45518</v>
      </c>
      <c r="D13" s="30">
        <v>0.45833333333333331</v>
      </c>
      <c r="E13" s="22">
        <f t="shared" si="0"/>
        <v>45525</v>
      </c>
      <c r="F13" s="30">
        <v>0.45833333333333331</v>
      </c>
    </row>
    <row r="14" spans="2:6" ht="15" customHeight="1" x14ac:dyDescent="0.25">
      <c r="B14" s="4" t="s">
        <v>27</v>
      </c>
      <c r="C14" s="22">
        <v>45518</v>
      </c>
      <c r="D14" s="30">
        <v>0.5</v>
      </c>
      <c r="E14" s="22">
        <f t="shared" si="0"/>
        <v>45525</v>
      </c>
      <c r="F14" s="30">
        <v>0.5</v>
      </c>
    </row>
    <row r="15" spans="2:6" ht="15" customHeight="1" x14ac:dyDescent="0.25">
      <c r="B15" s="3" t="s">
        <v>59</v>
      </c>
      <c r="C15" s="22">
        <v>45518</v>
      </c>
      <c r="D15" s="30">
        <v>0.54166666666666663</v>
      </c>
      <c r="E15" s="22">
        <f t="shared" si="0"/>
        <v>45525</v>
      </c>
      <c r="F15" s="30">
        <v>0.54166666666666663</v>
      </c>
    </row>
    <row r="16" spans="2:6" ht="15" customHeight="1" x14ac:dyDescent="0.25">
      <c r="B16" s="7" t="s">
        <v>55</v>
      </c>
      <c r="C16" s="22">
        <v>45518</v>
      </c>
      <c r="D16" s="30">
        <v>0.58333333333333337</v>
      </c>
      <c r="E16" s="22">
        <f t="shared" si="0"/>
        <v>45525</v>
      </c>
      <c r="F16" s="30">
        <v>0.58333333333333337</v>
      </c>
    </row>
    <row r="17" spans="2:6" ht="15" customHeight="1" x14ac:dyDescent="0.25">
      <c r="B17" s="3" t="s">
        <v>62</v>
      </c>
      <c r="C17" s="22">
        <v>45518</v>
      </c>
      <c r="D17" s="30">
        <v>0.625</v>
      </c>
      <c r="E17" s="22">
        <f t="shared" si="0"/>
        <v>45525</v>
      </c>
      <c r="F17" s="30">
        <v>0.625</v>
      </c>
    </row>
    <row r="18" spans="2:6" ht="15" customHeight="1" x14ac:dyDescent="0.25">
      <c r="B18" s="7" t="s">
        <v>53</v>
      </c>
      <c r="C18" s="22">
        <v>45518</v>
      </c>
      <c r="D18" s="30">
        <v>0.66666666666666663</v>
      </c>
      <c r="E18" s="22">
        <f t="shared" si="0"/>
        <v>45525</v>
      </c>
      <c r="F18" s="30">
        <v>0.66666666666666663</v>
      </c>
    </row>
    <row r="19" spans="2:6" ht="15" customHeight="1" x14ac:dyDescent="0.25">
      <c r="B19" s="16" t="s">
        <v>51</v>
      </c>
      <c r="C19" s="22">
        <v>45518</v>
      </c>
      <c r="D19" s="30">
        <v>0.375</v>
      </c>
      <c r="E19" s="22">
        <f t="shared" si="0"/>
        <v>45525</v>
      </c>
      <c r="F19" s="30">
        <v>0.375</v>
      </c>
    </row>
    <row r="20" spans="2:6" ht="15" customHeight="1" x14ac:dyDescent="0.25">
      <c r="B20" s="4" t="s">
        <v>14</v>
      </c>
      <c r="C20" s="22">
        <v>45519</v>
      </c>
      <c r="D20" s="30">
        <v>0.41666666666666669</v>
      </c>
      <c r="E20" s="22">
        <f t="shared" si="0"/>
        <v>45526</v>
      </c>
      <c r="F20" s="30">
        <v>0.41666666666666669</v>
      </c>
    </row>
    <row r="21" spans="2:6" ht="15.75" customHeight="1" x14ac:dyDescent="0.25">
      <c r="B21" s="4" t="s">
        <v>10</v>
      </c>
      <c r="C21" s="22">
        <v>45519</v>
      </c>
      <c r="D21" s="30">
        <v>0.45833333333333331</v>
      </c>
      <c r="E21" s="22">
        <f t="shared" si="0"/>
        <v>45526</v>
      </c>
      <c r="F21" s="30">
        <v>0.45833333333333331</v>
      </c>
    </row>
    <row r="22" spans="2:6" ht="15.75" customHeight="1" x14ac:dyDescent="0.25">
      <c r="B22" s="4" t="s">
        <v>19</v>
      </c>
      <c r="C22" s="22">
        <v>45519</v>
      </c>
      <c r="D22" s="30">
        <v>0.5</v>
      </c>
      <c r="E22" s="22">
        <f t="shared" si="0"/>
        <v>45526</v>
      </c>
      <c r="F22" s="30">
        <v>0.5</v>
      </c>
    </row>
    <row r="23" spans="2:6" ht="15.75" customHeight="1" x14ac:dyDescent="0.25">
      <c r="B23" s="9" t="s">
        <v>69</v>
      </c>
      <c r="C23" s="22">
        <v>45519</v>
      </c>
      <c r="D23" s="30">
        <v>0.54166666666666663</v>
      </c>
      <c r="E23" s="22">
        <f t="shared" si="0"/>
        <v>45526</v>
      </c>
      <c r="F23" s="30">
        <v>0.54166666666666663</v>
      </c>
    </row>
    <row r="24" spans="2:6" ht="15.75" customHeight="1" x14ac:dyDescent="0.25">
      <c r="B24" s="4" t="s">
        <v>43</v>
      </c>
      <c r="C24" s="22">
        <v>45519</v>
      </c>
      <c r="D24" s="30">
        <v>0.58333333333333337</v>
      </c>
      <c r="E24" s="22">
        <f t="shared" si="0"/>
        <v>45526</v>
      </c>
      <c r="F24" s="30">
        <v>0.58333333333333337</v>
      </c>
    </row>
    <row r="25" spans="2:6" ht="15.75" customHeight="1" x14ac:dyDescent="0.25">
      <c r="B25" s="4" t="s">
        <v>29</v>
      </c>
      <c r="C25" s="22">
        <v>45519</v>
      </c>
      <c r="D25" s="30">
        <v>0.625</v>
      </c>
      <c r="E25" s="22">
        <f t="shared" si="0"/>
        <v>45526</v>
      </c>
      <c r="F25" s="30">
        <v>0.625</v>
      </c>
    </row>
    <row r="26" spans="2:6" ht="15.75" customHeight="1" x14ac:dyDescent="0.25">
      <c r="B26" s="4" t="s">
        <v>30</v>
      </c>
      <c r="C26" s="22">
        <v>45519</v>
      </c>
      <c r="D26" s="30">
        <v>0.66666666666666663</v>
      </c>
      <c r="E26" s="22">
        <f t="shared" si="0"/>
        <v>45526</v>
      </c>
      <c r="F26" s="30">
        <v>0.66666666666666663</v>
      </c>
    </row>
    <row r="27" spans="2:6" ht="15.75" customHeight="1" x14ac:dyDescent="0.25">
      <c r="B27" s="4" t="s">
        <v>33</v>
      </c>
      <c r="C27" s="22">
        <v>45520</v>
      </c>
      <c r="D27" s="30">
        <v>0.41666666666666669</v>
      </c>
      <c r="E27" s="22">
        <f t="shared" si="0"/>
        <v>45527</v>
      </c>
      <c r="F27" s="30">
        <v>0.41666666666666669</v>
      </c>
    </row>
    <row r="28" spans="2:6" ht="15.75" customHeight="1" x14ac:dyDescent="0.25">
      <c r="B28" s="4" t="s">
        <v>25</v>
      </c>
      <c r="C28" s="22">
        <v>45520</v>
      </c>
      <c r="D28" s="30">
        <v>0.45833333333333331</v>
      </c>
      <c r="E28" s="22">
        <f t="shared" si="0"/>
        <v>45527</v>
      </c>
      <c r="F28" s="30">
        <v>0.45833333333333331</v>
      </c>
    </row>
    <row r="29" spans="2:6" ht="15.75" customHeight="1" x14ac:dyDescent="0.25">
      <c r="B29" s="4" t="s">
        <v>16</v>
      </c>
      <c r="C29" s="22">
        <v>45520</v>
      </c>
      <c r="D29" s="30">
        <v>0.5</v>
      </c>
      <c r="E29" s="22">
        <f t="shared" si="0"/>
        <v>45527</v>
      </c>
      <c r="F29" s="30">
        <v>0.5</v>
      </c>
    </row>
    <row r="30" spans="2:6" ht="15.75" customHeight="1" x14ac:dyDescent="0.25">
      <c r="B30" s="4" t="s">
        <v>40</v>
      </c>
      <c r="C30" s="22">
        <v>45520</v>
      </c>
      <c r="D30" s="30">
        <v>0.54166666666666663</v>
      </c>
      <c r="E30" s="22">
        <f t="shared" si="0"/>
        <v>45527</v>
      </c>
      <c r="F30" s="30">
        <v>0.54166666666666663</v>
      </c>
    </row>
    <row r="31" spans="2:6" ht="15.75" customHeight="1" x14ac:dyDescent="0.25">
      <c r="B31" s="3" t="s">
        <v>67</v>
      </c>
      <c r="C31" s="22">
        <v>45520</v>
      </c>
      <c r="D31" s="30">
        <v>0.58333333333333337</v>
      </c>
      <c r="E31" s="22">
        <f t="shared" si="0"/>
        <v>45527</v>
      </c>
      <c r="F31" s="30">
        <v>0.58333333333333337</v>
      </c>
    </row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0"/>
  <sheetViews>
    <sheetView workbookViewId="0">
      <selection activeCell="B1" sqref="B1:B1048576"/>
    </sheetView>
  </sheetViews>
  <sheetFormatPr defaultColWidth="14.42578125" defaultRowHeight="15" customHeight="1" x14ac:dyDescent="0.25"/>
  <cols>
    <col min="2" max="2" width="35.140625" customWidth="1"/>
    <col min="3" max="3" width="30" bestFit="1" customWidth="1"/>
    <col min="4" max="4" width="10.140625" style="22" bestFit="1" customWidth="1"/>
    <col min="5" max="12" width="8.7109375" customWidth="1"/>
  </cols>
  <sheetData>
    <row r="2" spans="1:4" ht="15" customHeight="1" x14ac:dyDescent="0.25">
      <c r="A2" t="s">
        <v>70</v>
      </c>
      <c r="B2" s="14" t="s">
        <v>0</v>
      </c>
      <c r="C2" s="14" t="s">
        <v>1</v>
      </c>
      <c r="D2" s="23"/>
    </row>
    <row r="3" spans="1:4" ht="15" customHeight="1" x14ac:dyDescent="0.25">
      <c r="A3">
        <v>6</v>
      </c>
      <c r="B3" s="4" t="s">
        <v>22</v>
      </c>
      <c r="C3" s="10" t="s">
        <v>9</v>
      </c>
      <c r="D3" s="24"/>
    </row>
    <row r="4" spans="1:4" ht="15" customHeight="1" x14ac:dyDescent="0.25">
      <c r="A4">
        <v>30</v>
      </c>
      <c r="B4" s="4" t="s">
        <v>48</v>
      </c>
      <c r="C4" s="10" t="s">
        <v>3</v>
      </c>
      <c r="D4" s="24"/>
    </row>
    <row r="5" spans="1:4" ht="15" customHeight="1" x14ac:dyDescent="0.25">
      <c r="A5">
        <v>45</v>
      </c>
      <c r="B5" s="16" t="s">
        <v>48</v>
      </c>
      <c r="C5" s="20" t="s">
        <v>3</v>
      </c>
      <c r="D5" s="25"/>
    </row>
    <row r="6" spans="1:4" ht="15" customHeight="1" x14ac:dyDescent="0.25">
      <c r="A6">
        <v>5</v>
      </c>
      <c r="B6" s="4" t="s">
        <v>14</v>
      </c>
      <c r="C6" s="10" t="s">
        <v>9</v>
      </c>
      <c r="D6" s="24"/>
    </row>
    <row r="7" spans="1:4" ht="15" customHeight="1" x14ac:dyDescent="0.25">
      <c r="A7">
        <v>7</v>
      </c>
      <c r="B7" s="4" t="s">
        <v>46</v>
      </c>
      <c r="C7" s="10" t="s">
        <v>9</v>
      </c>
      <c r="D7" s="24"/>
    </row>
    <row r="8" spans="1:4" ht="15" customHeight="1" x14ac:dyDescent="0.25">
      <c r="A8">
        <v>27</v>
      </c>
      <c r="B8" s="4" t="s">
        <v>46</v>
      </c>
      <c r="C8" s="10" t="s">
        <v>9</v>
      </c>
      <c r="D8" s="24"/>
    </row>
    <row r="9" spans="1:4" ht="15" customHeight="1" x14ac:dyDescent="0.25">
      <c r="A9">
        <v>2</v>
      </c>
      <c r="B9" s="4" t="s">
        <v>10</v>
      </c>
      <c r="C9" s="10" t="s">
        <v>9</v>
      </c>
      <c r="D9" s="24"/>
    </row>
    <row r="10" spans="1:4" ht="15" customHeight="1" x14ac:dyDescent="0.25">
      <c r="A10">
        <v>18</v>
      </c>
      <c r="B10" s="4" t="s">
        <v>10</v>
      </c>
      <c r="C10" s="10" t="s">
        <v>9</v>
      </c>
      <c r="D10" s="24"/>
    </row>
    <row r="11" spans="1:4" ht="15" customHeight="1" x14ac:dyDescent="0.25">
      <c r="A11">
        <v>40</v>
      </c>
      <c r="B11" s="6" t="s">
        <v>10</v>
      </c>
      <c r="C11" s="10" t="s">
        <v>9</v>
      </c>
      <c r="D11" s="24"/>
    </row>
    <row r="12" spans="1:4" ht="15" customHeight="1" x14ac:dyDescent="0.25">
      <c r="A12">
        <v>20</v>
      </c>
      <c r="B12" s="4" t="s">
        <v>5</v>
      </c>
      <c r="C12" s="10" t="s">
        <v>9</v>
      </c>
      <c r="D12" s="24"/>
    </row>
    <row r="13" spans="1:4" ht="15" customHeight="1" x14ac:dyDescent="0.25">
      <c r="A13">
        <v>29</v>
      </c>
      <c r="B13" s="4" t="s">
        <v>5</v>
      </c>
      <c r="C13" s="10" t="s">
        <v>9</v>
      </c>
      <c r="D13" s="24"/>
    </row>
    <row r="14" spans="1:4" ht="15" customHeight="1" x14ac:dyDescent="0.25">
      <c r="A14">
        <v>9</v>
      </c>
      <c r="B14" s="4" t="s">
        <v>15</v>
      </c>
      <c r="C14" s="10" t="s">
        <v>3</v>
      </c>
      <c r="D14" s="24"/>
    </row>
    <row r="15" spans="1:4" ht="15" customHeight="1" x14ac:dyDescent="0.25">
      <c r="A15">
        <v>15</v>
      </c>
      <c r="B15" s="4" t="s">
        <v>33</v>
      </c>
      <c r="C15" s="10" t="s">
        <v>3</v>
      </c>
      <c r="D15" s="24"/>
    </row>
    <row r="16" spans="1:4" ht="15" customHeight="1" x14ac:dyDescent="0.25">
      <c r="A16">
        <v>44</v>
      </c>
      <c r="B16" s="4" t="s">
        <v>33</v>
      </c>
      <c r="C16" s="10" t="s">
        <v>3</v>
      </c>
      <c r="D16" s="24"/>
    </row>
    <row r="17" spans="1:4" ht="15" customHeight="1" x14ac:dyDescent="0.25">
      <c r="A17">
        <v>36</v>
      </c>
      <c r="B17" s="3" t="s">
        <v>59</v>
      </c>
      <c r="C17" s="11" t="s">
        <v>60</v>
      </c>
      <c r="D17" s="26"/>
    </row>
    <row r="18" spans="1:4" ht="15" customHeight="1" x14ac:dyDescent="0.25">
      <c r="A18">
        <v>11</v>
      </c>
      <c r="B18" s="4" t="s">
        <v>19</v>
      </c>
      <c r="C18" s="10" t="s">
        <v>9</v>
      </c>
      <c r="D18" s="24"/>
    </row>
    <row r="19" spans="1:4" ht="15" customHeight="1" x14ac:dyDescent="0.25">
      <c r="A19">
        <v>41</v>
      </c>
      <c r="B19" s="16" t="s">
        <v>19</v>
      </c>
      <c r="C19" s="20" t="s">
        <v>9</v>
      </c>
      <c r="D19" s="25"/>
    </row>
    <row r="20" spans="1:4" ht="15" customHeight="1" x14ac:dyDescent="0.25">
      <c r="A20">
        <v>23</v>
      </c>
      <c r="B20" s="9" t="s">
        <v>69</v>
      </c>
      <c r="C20" s="10" t="s">
        <v>9</v>
      </c>
      <c r="D20" s="24"/>
    </row>
    <row r="21" spans="1:4" ht="15.75" customHeight="1" x14ac:dyDescent="0.25">
      <c r="A21">
        <v>33</v>
      </c>
      <c r="B21" s="9" t="s">
        <v>69</v>
      </c>
      <c r="C21" s="10" t="s">
        <v>9</v>
      </c>
      <c r="D21" s="24"/>
    </row>
    <row r="22" spans="1:4" ht="15.75" customHeight="1" x14ac:dyDescent="0.25">
      <c r="A22">
        <v>49</v>
      </c>
      <c r="B22" s="9" t="s">
        <v>69</v>
      </c>
      <c r="C22" s="10" t="s">
        <v>9</v>
      </c>
      <c r="D22" s="24"/>
    </row>
    <row r="23" spans="1:4" ht="15.75" customHeight="1" x14ac:dyDescent="0.25">
      <c r="A23">
        <v>22</v>
      </c>
      <c r="B23" s="4" t="s">
        <v>40</v>
      </c>
      <c r="C23" s="10" t="s">
        <v>52</v>
      </c>
      <c r="D23" s="24"/>
    </row>
    <row r="24" spans="1:4" ht="15.75" customHeight="1" x14ac:dyDescent="0.25">
      <c r="A24">
        <v>48</v>
      </c>
      <c r="B24" s="4" t="s">
        <v>40</v>
      </c>
      <c r="C24" s="10" t="s">
        <v>52</v>
      </c>
      <c r="D24" s="24"/>
    </row>
    <row r="25" spans="1:4" ht="15.75" customHeight="1" x14ac:dyDescent="0.25">
      <c r="A25">
        <v>16</v>
      </c>
      <c r="B25" s="4" t="s">
        <v>35</v>
      </c>
      <c r="C25" s="10" t="s">
        <v>3</v>
      </c>
      <c r="D25" s="24"/>
    </row>
    <row r="26" spans="1:4" ht="15.75" customHeight="1" x14ac:dyDescent="0.25">
      <c r="A26">
        <v>32</v>
      </c>
      <c r="B26" s="4" t="s">
        <v>35</v>
      </c>
      <c r="C26" s="10" t="s">
        <v>3</v>
      </c>
      <c r="D26" s="24"/>
    </row>
    <row r="27" spans="1:4" ht="15.75" customHeight="1" x14ac:dyDescent="0.25">
      <c r="A27">
        <v>47</v>
      </c>
      <c r="B27" s="4" t="s">
        <v>35</v>
      </c>
      <c r="C27" s="10" t="s">
        <v>3</v>
      </c>
      <c r="D27" s="24"/>
    </row>
    <row r="28" spans="1:4" ht="15.75" customHeight="1" x14ac:dyDescent="0.25">
      <c r="A28">
        <v>26</v>
      </c>
      <c r="B28" s="4" t="s">
        <v>45</v>
      </c>
      <c r="C28" s="10" t="s">
        <v>3</v>
      </c>
      <c r="D28" s="24"/>
    </row>
    <row r="29" spans="1:4" ht="15.75" customHeight="1" x14ac:dyDescent="0.25">
      <c r="A29">
        <v>42</v>
      </c>
      <c r="B29" s="3" t="s">
        <v>67</v>
      </c>
      <c r="C29" s="10" t="s">
        <v>52</v>
      </c>
      <c r="D29" s="24"/>
    </row>
    <row r="30" spans="1:4" ht="15.75" customHeight="1" x14ac:dyDescent="0.25">
      <c r="A30">
        <v>21</v>
      </c>
      <c r="B30" s="7" t="s">
        <v>38</v>
      </c>
      <c r="C30" s="10" t="s">
        <v>9</v>
      </c>
      <c r="D30" s="24"/>
    </row>
    <row r="31" spans="1:4" ht="15.75" customHeight="1" x14ac:dyDescent="0.25">
      <c r="A31">
        <v>8</v>
      </c>
      <c r="B31" s="4" t="s">
        <v>25</v>
      </c>
      <c r="C31" s="10" t="s">
        <v>3</v>
      </c>
      <c r="D31" s="24"/>
    </row>
    <row r="32" spans="1:4" ht="15.75" customHeight="1" x14ac:dyDescent="0.25">
      <c r="A32">
        <v>31</v>
      </c>
      <c r="B32" s="6" t="s">
        <v>49</v>
      </c>
      <c r="C32" s="10" t="s">
        <v>3</v>
      </c>
      <c r="D32" s="24"/>
    </row>
    <row r="33" spans="1:4" ht="15.75" customHeight="1" x14ac:dyDescent="0.25">
      <c r="A33">
        <v>46</v>
      </c>
      <c r="B33" s="3" t="s">
        <v>49</v>
      </c>
      <c r="C33" s="10" t="s">
        <v>3</v>
      </c>
      <c r="D33" s="24"/>
    </row>
    <row r="34" spans="1:4" ht="15.75" customHeight="1" x14ac:dyDescent="0.25">
      <c r="A34">
        <v>13</v>
      </c>
      <c r="B34" s="4" t="s">
        <v>29</v>
      </c>
      <c r="C34" s="10" t="s">
        <v>52</v>
      </c>
      <c r="D34" s="24"/>
    </row>
    <row r="35" spans="1:4" ht="15.75" customHeight="1" x14ac:dyDescent="0.25">
      <c r="A35">
        <v>14</v>
      </c>
      <c r="B35" s="4" t="s">
        <v>30</v>
      </c>
      <c r="C35" s="10" t="s">
        <v>52</v>
      </c>
      <c r="D35" s="24"/>
    </row>
    <row r="36" spans="1:4" ht="15.75" customHeight="1" x14ac:dyDescent="0.25">
      <c r="A36">
        <v>43</v>
      </c>
      <c r="B36" s="6" t="s">
        <v>30</v>
      </c>
      <c r="C36" s="10" t="s">
        <v>52</v>
      </c>
      <c r="D36" s="24"/>
    </row>
    <row r="37" spans="1:4" ht="15.75" customHeight="1" x14ac:dyDescent="0.25">
      <c r="A37">
        <v>34</v>
      </c>
      <c r="B37" s="16" t="s">
        <v>51</v>
      </c>
      <c r="C37" s="20" t="s">
        <v>52</v>
      </c>
      <c r="D37" s="25"/>
    </row>
    <row r="38" spans="1:4" ht="15.75" customHeight="1" x14ac:dyDescent="0.25">
      <c r="A38">
        <v>50</v>
      </c>
      <c r="B38" s="4" t="s">
        <v>51</v>
      </c>
      <c r="C38" s="10" t="s">
        <v>52</v>
      </c>
      <c r="D38" s="24"/>
    </row>
    <row r="39" spans="1:4" ht="15.75" customHeight="1" x14ac:dyDescent="0.25">
      <c r="A39">
        <v>53</v>
      </c>
      <c r="B39" s="7" t="s">
        <v>55</v>
      </c>
      <c r="C39" s="12" t="s">
        <v>56</v>
      </c>
      <c r="D39" s="27"/>
    </row>
    <row r="40" spans="1:4" ht="15.75" customHeight="1" x14ac:dyDescent="0.25">
      <c r="A40">
        <v>25</v>
      </c>
      <c r="B40" s="4" t="s">
        <v>43</v>
      </c>
      <c r="C40" s="10" t="s">
        <v>9</v>
      </c>
      <c r="D40" s="24"/>
    </row>
    <row r="41" spans="1:4" ht="15.75" customHeight="1" x14ac:dyDescent="0.25">
      <c r="A41">
        <v>1</v>
      </c>
      <c r="B41" s="4" t="s">
        <v>8</v>
      </c>
      <c r="C41" s="10" t="s">
        <v>9</v>
      </c>
      <c r="D41" s="24"/>
    </row>
    <row r="42" spans="1:4" ht="15.75" customHeight="1" x14ac:dyDescent="0.25">
      <c r="A42">
        <v>4</v>
      </c>
      <c r="B42" s="5" t="s">
        <v>8</v>
      </c>
      <c r="C42" s="10" t="s">
        <v>9</v>
      </c>
      <c r="D42" s="24"/>
    </row>
    <row r="43" spans="1:4" ht="15.75" customHeight="1" x14ac:dyDescent="0.25">
      <c r="A43">
        <v>10</v>
      </c>
      <c r="B43" s="4" t="s">
        <v>27</v>
      </c>
      <c r="C43" s="10" t="s">
        <v>3</v>
      </c>
      <c r="D43" s="24"/>
    </row>
    <row r="44" spans="1:4" ht="15.75" customHeight="1" x14ac:dyDescent="0.25">
      <c r="A44">
        <v>39</v>
      </c>
      <c r="B44" s="4" t="s">
        <v>27</v>
      </c>
      <c r="C44" s="10" t="s">
        <v>3</v>
      </c>
      <c r="D44" s="24"/>
    </row>
    <row r="45" spans="1:4" ht="15.75" customHeight="1" x14ac:dyDescent="0.25">
      <c r="A45">
        <v>37</v>
      </c>
      <c r="B45" s="3" t="s">
        <v>62</v>
      </c>
      <c r="C45" s="11" t="s">
        <v>63</v>
      </c>
      <c r="D45" s="26"/>
    </row>
    <row r="46" spans="1:4" ht="15.75" customHeight="1" x14ac:dyDescent="0.25">
      <c r="A46">
        <v>52</v>
      </c>
      <c r="B46" s="7" t="s">
        <v>53</v>
      </c>
      <c r="C46" s="12" t="s">
        <v>54</v>
      </c>
      <c r="D46" s="27"/>
    </row>
    <row r="47" spans="1:4" ht="15.75" customHeight="1" x14ac:dyDescent="0.25">
      <c r="A47">
        <v>38</v>
      </c>
      <c r="B47" s="18" t="s">
        <v>65</v>
      </c>
      <c r="C47" s="12" t="s">
        <v>54</v>
      </c>
      <c r="D47" s="27"/>
    </row>
    <row r="48" spans="1:4" ht="15.75" customHeight="1" x14ac:dyDescent="0.25">
      <c r="A48">
        <v>12</v>
      </c>
      <c r="B48" s="4" t="s">
        <v>16</v>
      </c>
      <c r="C48" s="10" t="s">
        <v>3</v>
      </c>
      <c r="D48" s="24"/>
    </row>
    <row r="49" spans="1:4" ht="15.75" customHeight="1" x14ac:dyDescent="0.25">
      <c r="A49">
        <v>19</v>
      </c>
      <c r="B49" s="4" t="s">
        <v>16</v>
      </c>
      <c r="C49" s="10" t="s">
        <v>3</v>
      </c>
      <c r="D49" s="24"/>
    </row>
    <row r="50" spans="1:4" ht="15.75" customHeight="1" x14ac:dyDescent="0.25">
      <c r="A50">
        <v>28</v>
      </c>
      <c r="B50" s="4" t="s">
        <v>16</v>
      </c>
      <c r="C50" s="10" t="s">
        <v>3</v>
      </c>
      <c r="D50" s="24"/>
    </row>
    <row r="51" spans="1:4" ht="15.75" customHeight="1" x14ac:dyDescent="0.25">
      <c r="A51">
        <v>3</v>
      </c>
      <c r="B51" s="13"/>
      <c r="C51" s="19"/>
      <c r="D51" s="28"/>
    </row>
    <row r="52" spans="1:4" ht="15.75" customHeight="1" x14ac:dyDescent="0.25">
      <c r="A52">
        <v>17</v>
      </c>
      <c r="B52" s="15"/>
      <c r="C52" s="19"/>
      <c r="D52" s="28"/>
    </row>
    <row r="53" spans="1:4" ht="15.75" customHeight="1" x14ac:dyDescent="0.25">
      <c r="A53">
        <v>24</v>
      </c>
      <c r="B53" s="17"/>
      <c r="C53" s="21"/>
      <c r="D53" s="29"/>
    </row>
    <row r="54" spans="1:4" ht="15.75" customHeight="1" x14ac:dyDescent="0.25">
      <c r="A54">
        <v>35</v>
      </c>
      <c r="B54" s="13"/>
      <c r="C54" s="19"/>
      <c r="D54" s="28"/>
    </row>
    <row r="55" spans="1:4" ht="15.75" customHeight="1" x14ac:dyDescent="0.25">
      <c r="A55">
        <v>51</v>
      </c>
      <c r="B55" s="13"/>
      <c r="C55" s="19"/>
      <c r="D55" s="28"/>
    </row>
    <row r="56" spans="1:4" ht="15.75" customHeight="1" x14ac:dyDescent="0.25"/>
    <row r="57" spans="1:4" ht="15.75" customHeight="1" x14ac:dyDescent="0.25"/>
    <row r="58" spans="1:4" ht="15.75" customHeight="1" x14ac:dyDescent="0.25"/>
    <row r="59" spans="1:4" ht="15.75" customHeight="1" x14ac:dyDescent="0.25"/>
    <row r="60" spans="1:4" ht="15.75" customHeight="1" x14ac:dyDescent="0.25"/>
    <row r="61" spans="1:4" ht="15.75" customHeight="1" x14ac:dyDescent="0.25"/>
    <row r="62" spans="1:4" ht="15.75" customHeight="1" x14ac:dyDescent="0.25"/>
    <row r="63" spans="1:4" ht="15.75" customHeight="1" x14ac:dyDescent="0.25"/>
    <row r="64" spans="1: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öğreni işleri</dc:creator>
  <cp:lastModifiedBy>AHMET</cp:lastModifiedBy>
  <cp:lastPrinted>2024-08-06T11:41:10Z</cp:lastPrinted>
  <dcterms:created xsi:type="dcterms:W3CDTF">2017-04-03T10:29:19Z</dcterms:created>
  <dcterms:modified xsi:type="dcterms:W3CDTF">2024-08-06T11:42:54Z</dcterms:modified>
</cp:coreProperties>
</file>